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ahdbonline-my.sharepoint.com/personal/neil_pickard_ahdb_org_uk/Documents/"/>
    </mc:Choice>
  </mc:AlternateContent>
  <bookViews>
    <workbookView xWindow="0" yWindow="0" windowWidth="28800" windowHeight="12300"/>
  </bookViews>
  <sheets>
    <sheet name="Cashflow" sheetId="2" r:id="rId1"/>
    <sheet name="VAT calc" sheetId="11" r:id="rId2"/>
  </sheets>
  <definedNames>
    <definedName name="_xlnm.Print_Area" localSheetId="0">Cashflow!$B$4:$BS$88</definedName>
    <definedName name="_xlnm.Print_Titles" localSheetId="0">Cashflow!$B:$B</definedName>
  </definedNames>
  <calcPr calcId="162913" concurrentCalc="0"/>
</workbook>
</file>

<file path=xl/calcChain.xml><?xml version="1.0" encoding="utf-8"?>
<calcChain xmlns="http://schemas.openxmlformats.org/spreadsheetml/2006/main">
  <c r="C8" i="11" l="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D27"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D82" i="11"/>
  <c r="D84" i="11"/>
  <c r="F24" i="2"/>
  <c r="E8" i="11"/>
  <c r="E9" i="11"/>
  <c r="E10" i="11"/>
  <c r="E11" i="11"/>
  <c r="E12" i="11"/>
  <c r="E13" i="11"/>
  <c r="E14" i="11"/>
  <c r="E15" i="11"/>
  <c r="E16" i="11"/>
  <c r="E17" i="11"/>
  <c r="E18" i="11"/>
  <c r="E19" i="11"/>
  <c r="E20" i="11"/>
  <c r="E21" i="11"/>
  <c r="E22" i="11"/>
  <c r="E23" i="11"/>
  <c r="E24" i="11"/>
  <c r="E27"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2" i="11"/>
  <c r="E84" i="11"/>
  <c r="G24" i="2"/>
  <c r="AI8" i="11"/>
  <c r="AK8" i="11"/>
  <c r="AI9" i="11"/>
  <c r="AK9" i="11"/>
  <c r="AI10" i="11"/>
  <c r="AK10" i="11"/>
  <c r="AI11" i="11"/>
  <c r="AK11" i="11"/>
  <c r="AI12" i="11"/>
  <c r="AK12" i="11"/>
  <c r="AI13" i="11"/>
  <c r="AK13" i="11"/>
  <c r="AI14" i="11"/>
  <c r="AK14" i="11"/>
  <c r="AI15" i="11"/>
  <c r="AK15" i="11"/>
  <c r="AI16" i="11"/>
  <c r="AK16" i="11"/>
  <c r="AI17" i="11"/>
  <c r="AK17" i="11"/>
  <c r="AI18" i="11"/>
  <c r="AK18" i="11"/>
  <c r="AI19" i="11"/>
  <c r="AK19" i="11"/>
  <c r="AI20" i="11"/>
  <c r="AK20" i="11"/>
  <c r="AI21" i="11"/>
  <c r="AK21" i="11"/>
  <c r="AI22" i="11"/>
  <c r="AK22" i="11"/>
  <c r="AI23" i="11"/>
  <c r="AK23" i="11"/>
  <c r="AI24" i="11"/>
  <c r="AK24" i="11"/>
  <c r="AK27" i="11"/>
  <c r="AI31" i="11"/>
  <c r="AK31" i="11"/>
  <c r="AI32" i="11"/>
  <c r="AK32" i="11"/>
  <c r="AI33" i="11"/>
  <c r="AK33" i="11"/>
  <c r="AI34" i="11"/>
  <c r="AK34" i="11"/>
  <c r="AI35" i="11"/>
  <c r="AK35" i="11"/>
  <c r="AI36" i="11"/>
  <c r="AK36" i="11"/>
  <c r="AI37" i="11"/>
  <c r="AK37" i="11"/>
  <c r="AI38" i="11"/>
  <c r="AK38" i="11"/>
  <c r="AI39" i="11"/>
  <c r="AK39" i="11"/>
  <c r="AI40" i="11"/>
  <c r="AK40" i="11"/>
  <c r="AI41" i="11"/>
  <c r="AK41" i="11"/>
  <c r="AI42" i="11"/>
  <c r="AK42" i="11"/>
  <c r="AI43" i="11"/>
  <c r="AK43" i="11"/>
  <c r="AI44" i="11"/>
  <c r="AK44" i="11"/>
  <c r="AI45" i="11"/>
  <c r="AK45" i="11"/>
  <c r="AI46" i="11"/>
  <c r="AK46" i="11"/>
  <c r="AI47" i="11"/>
  <c r="AK47" i="11"/>
  <c r="AI48" i="11"/>
  <c r="AK48" i="11"/>
  <c r="AI49" i="11"/>
  <c r="AK49" i="11"/>
  <c r="AI50" i="11"/>
  <c r="AK50" i="11"/>
  <c r="AI51" i="11"/>
  <c r="AK51" i="11"/>
  <c r="AI52" i="11"/>
  <c r="AK52" i="11"/>
  <c r="AI53" i="11"/>
  <c r="AK53" i="11"/>
  <c r="AI54" i="11"/>
  <c r="AK54" i="11"/>
  <c r="AI55" i="11"/>
  <c r="AK55" i="11"/>
  <c r="AI56" i="11"/>
  <c r="AK56" i="11"/>
  <c r="AI57" i="11"/>
  <c r="AK57" i="11"/>
  <c r="AI58" i="11"/>
  <c r="AK58" i="11"/>
  <c r="AI59" i="11"/>
  <c r="AK59" i="11"/>
  <c r="AI60" i="11"/>
  <c r="AK60" i="11"/>
  <c r="AI61" i="11"/>
  <c r="AK61" i="11"/>
  <c r="AI62" i="11"/>
  <c r="AK62" i="11"/>
  <c r="AI63" i="11"/>
  <c r="AK63" i="11"/>
  <c r="AI64" i="11"/>
  <c r="AK64" i="11"/>
  <c r="AI65" i="11"/>
  <c r="AK65" i="11"/>
  <c r="AI66" i="11"/>
  <c r="AK66" i="11"/>
  <c r="AI67" i="11"/>
  <c r="AK67" i="11"/>
  <c r="AI68" i="11"/>
  <c r="AK68" i="11"/>
  <c r="AI69" i="11"/>
  <c r="AK69" i="11"/>
  <c r="AI70" i="11"/>
  <c r="AK70" i="11"/>
  <c r="AI71" i="11"/>
  <c r="AK71" i="11"/>
  <c r="AI72" i="11"/>
  <c r="AK72" i="11"/>
  <c r="AI73" i="11"/>
  <c r="AK73" i="11"/>
  <c r="AI74" i="11"/>
  <c r="AK74" i="11"/>
  <c r="AI75" i="11"/>
  <c r="AK75" i="11"/>
  <c r="AI76" i="11"/>
  <c r="AK76" i="11"/>
  <c r="AI77" i="11"/>
  <c r="AK77" i="11"/>
  <c r="AI78" i="11"/>
  <c r="AK78" i="11"/>
  <c r="AI79" i="11"/>
  <c r="AK79" i="11"/>
  <c r="AI80" i="11"/>
  <c r="AK80" i="11"/>
  <c r="AK82" i="11"/>
  <c r="AK84" i="11"/>
  <c r="BI24" i="2"/>
  <c r="BI26" i="2"/>
  <c r="BI81" i="2"/>
  <c r="BI84" i="2"/>
  <c r="AL8" i="11"/>
  <c r="AL9" i="11"/>
  <c r="AL10" i="11"/>
  <c r="AL11" i="11"/>
  <c r="AL12" i="11"/>
  <c r="AL13" i="11"/>
  <c r="AL14" i="11"/>
  <c r="AL15" i="11"/>
  <c r="AL16" i="11"/>
  <c r="AL17" i="11"/>
  <c r="AL18" i="11"/>
  <c r="AL19" i="11"/>
  <c r="AL20" i="11"/>
  <c r="AL21" i="11"/>
  <c r="AL22" i="11"/>
  <c r="AL23" i="11"/>
  <c r="AL24" i="11"/>
  <c r="AL27" i="11"/>
  <c r="AL31" i="11"/>
  <c r="AL32" i="11"/>
  <c r="AL33" i="11"/>
  <c r="AL34" i="11"/>
  <c r="AL35" i="11"/>
  <c r="AL36" i="11"/>
  <c r="AL37" i="11"/>
  <c r="AL38" i="11"/>
  <c r="AL39" i="11"/>
  <c r="AL40" i="11"/>
  <c r="AL41" i="11"/>
  <c r="AL42" i="11"/>
  <c r="AL43" i="11"/>
  <c r="AL44" i="11"/>
  <c r="AL45" i="11"/>
  <c r="AL46" i="11"/>
  <c r="AL47" i="11"/>
  <c r="AL48" i="11"/>
  <c r="AL49" i="11"/>
  <c r="AL50" i="11"/>
  <c r="AL51" i="11"/>
  <c r="AL52" i="11"/>
  <c r="AL53" i="11"/>
  <c r="AL54" i="11"/>
  <c r="AL55" i="11"/>
  <c r="AL56" i="11"/>
  <c r="AL57" i="11"/>
  <c r="AL58" i="11"/>
  <c r="AL59" i="11"/>
  <c r="AL60" i="11"/>
  <c r="AL61" i="11"/>
  <c r="AL62" i="11"/>
  <c r="AL63" i="11"/>
  <c r="AL64" i="11"/>
  <c r="AL65" i="11"/>
  <c r="AL66" i="11"/>
  <c r="AL67" i="11"/>
  <c r="AL68" i="11"/>
  <c r="AL69" i="11"/>
  <c r="AL70" i="11"/>
  <c r="AL71" i="11"/>
  <c r="AL72" i="11"/>
  <c r="AL73" i="11"/>
  <c r="AL74" i="11"/>
  <c r="AL75" i="11"/>
  <c r="AL76" i="11"/>
  <c r="AL77" i="11"/>
  <c r="AL78" i="11"/>
  <c r="AL79" i="11"/>
  <c r="AL80" i="11"/>
  <c r="AL82" i="11"/>
  <c r="AL84" i="11"/>
  <c r="BJ24" i="2"/>
  <c r="BJ26" i="2"/>
  <c r="BJ81" i="2"/>
  <c r="BJ84" i="2"/>
  <c r="AM8" i="11"/>
  <c r="AM9" i="11"/>
  <c r="AM10" i="11"/>
  <c r="AM11" i="11"/>
  <c r="AM12" i="11"/>
  <c r="AM13" i="11"/>
  <c r="AM14" i="11"/>
  <c r="AM15" i="11"/>
  <c r="AM16" i="11"/>
  <c r="AM17" i="11"/>
  <c r="AM18" i="11"/>
  <c r="AM19" i="11"/>
  <c r="AM20" i="11"/>
  <c r="AM21" i="11"/>
  <c r="AM22" i="11"/>
  <c r="AM23" i="11"/>
  <c r="AM24" i="11"/>
  <c r="AM27"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2" i="11"/>
  <c r="AM84" i="11"/>
  <c r="BK24" i="2"/>
  <c r="BK26" i="2"/>
  <c r="BK81" i="2"/>
  <c r="BK84" i="2"/>
  <c r="AN8" i="11"/>
  <c r="AN9" i="11"/>
  <c r="AN10" i="11"/>
  <c r="AN11" i="11"/>
  <c r="AN12" i="11"/>
  <c r="AN13" i="11"/>
  <c r="AN14" i="11"/>
  <c r="AN15" i="11"/>
  <c r="AN16" i="11"/>
  <c r="AN17" i="11"/>
  <c r="AN18" i="11"/>
  <c r="AN19" i="11"/>
  <c r="AN20" i="11"/>
  <c r="AN21" i="11"/>
  <c r="AN22" i="11"/>
  <c r="AN23" i="11"/>
  <c r="AN24" i="11"/>
  <c r="AN27" i="11"/>
  <c r="AN31" i="11"/>
  <c r="AN32" i="11"/>
  <c r="AN33" i="11"/>
  <c r="AN34" i="11"/>
  <c r="AN35" i="11"/>
  <c r="AN36" i="11"/>
  <c r="AN37" i="11"/>
  <c r="AN38" i="11"/>
  <c r="AN39" i="11"/>
  <c r="AN40" i="11"/>
  <c r="AN41" i="11"/>
  <c r="AN42" i="11"/>
  <c r="AN43" i="11"/>
  <c r="AN44" i="11"/>
  <c r="AN45" i="11"/>
  <c r="AN46" i="11"/>
  <c r="AN47" i="11"/>
  <c r="AN48" i="11"/>
  <c r="AN49" i="11"/>
  <c r="AN50" i="11"/>
  <c r="AN51" i="11"/>
  <c r="AN52" i="11"/>
  <c r="AN53" i="11"/>
  <c r="AN54" i="11"/>
  <c r="AN55" i="11"/>
  <c r="AN56" i="11"/>
  <c r="AN57" i="11"/>
  <c r="AN58" i="11"/>
  <c r="AN59" i="11"/>
  <c r="AN60" i="11"/>
  <c r="AN61" i="11"/>
  <c r="AN62" i="11"/>
  <c r="AN63" i="11"/>
  <c r="AN64" i="11"/>
  <c r="AN65" i="11"/>
  <c r="AN66" i="11"/>
  <c r="AN67" i="11"/>
  <c r="AN68" i="11"/>
  <c r="AN69" i="11"/>
  <c r="AN70" i="11"/>
  <c r="AN71" i="11"/>
  <c r="AN72" i="11"/>
  <c r="AN73" i="11"/>
  <c r="AN74" i="11"/>
  <c r="AN75" i="11"/>
  <c r="AN76" i="11"/>
  <c r="AN77" i="11"/>
  <c r="AN78" i="11"/>
  <c r="AN79" i="11"/>
  <c r="AN80" i="11"/>
  <c r="AN82" i="11"/>
  <c r="AN84" i="11"/>
  <c r="BL24" i="2"/>
  <c r="BL26" i="2"/>
  <c r="BL81" i="2"/>
  <c r="BL84" i="2"/>
  <c r="AO8" i="11"/>
  <c r="AO9" i="11"/>
  <c r="AO10" i="11"/>
  <c r="AO11" i="11"/>
  <c r="AO12" i="11"/>
  <c r="AO13" i="11"/>
  <c r="AO14" i="11"/>
  <c r="AO15" i="11"/>
  <c r="AO16" i="11"/>
  <c r="AO17" i="11"/>
  <c r="AO18" i="11"/>
  <c r="AO19" i="11"/>
  <c r="AO20" i="11"/>
  <c r="AO21" i="11"/>
  <c r="AO22" i="11"/>
  <c r="AO23" i="11"/>
  <c r="AO24" i="11"/>
  <c r="AO27" i="11"/>
  <c r="AO31" i="11"/>
  <c r="AO32" i="11"/>
  <c r="AO33" i="11"/>
  <c r="AO34" i="11"/>
  <c r="AO35" i="11"/>
  <c r="AO36" i="11"/>
  <c r="AO37" i="11"/>
  <c r="AO38" i="11"/>
  <c r="AO39" i="11"/>
  <c r="AO40" i="11"/>
  <c r="AO41" i="11"/>
  <c r="AO42" i="11"/>
  <c r="AO43" i="11"/>
  <c r="AO44" i="11"/>
  <c r="AO45" i="11"/>
  <c r="AO46" i="11"/>
  <c r="AO47" i="11"/>
  <c r="AO48" i="11"/>
  <c r="AO49" i="11"/>
  <c r="AO50" i="11"/>
  <c r="AO51" i="11"/>
  <c r="AO52" i="11"/>
  <c r="AO53" i="11"/>
  <c r="AO54" i="11"/>
  <c r="AO55" i="11"/>
  <c r="AO56" i="11"/>
  <c r="AO57" i="11"/>
  <c r="AO58" i="11"/>
  <c r="AO59" i="11"/>
  <c r="AO60" i="11"/>
  <c r="AO61" i="11"/>
  <c r="AO62" i="11"/>
  <c r="AO63" i="11"/>
  <c r="AO64" i="11"/>
  <c r="AO65" i="11"/>
  <c r="AO66" i="11"/>
  <c r="AO67" i="11"/>
  <c r="AO68" i="11"/>
  <c r="AO69" i="11"/>
  <c r="AO70" i="11"/>
  <c r="AO71" i="11"/>
  <c r="AO72" i="11"/>
  <c r="AO73" i="11"/>
  <c r="AO74" i="11"/>
  <c r="AO75" i="11"/>
  <c r="AO76" i="11"/>
  <c r="AO77" i="11"/>
  <c r="AO78" i="11"/>
  <c r="AO79" i="11"/>
  <c r="AO80" i="11"/>
  <c r="AO82" i="11"/>
  <c r="AO84" i="11"/>
  <c r="BM24" i="2"/>
  <c r="BM26" i="2"/>
  <c r="BM81" i="2"/>
  <c r="BM84" i="2"/>
  <c r="AP8" i="11"/>
  <c r="AP9" i="11"/>
  <c r="AP10" i="11"/>
  <c r="AP11" i="11"/>
  <c r="AP12" i="11"/>
  <c r="AP13" i="11"/>
  <c r="AP14" i="11"/>
  <c r="AP15" i="11"/>
  <c r="AP16" i="11"/>
  <c r="AP17" i="11"/>
  <c r="AP18" i="11"/>
  <c r="AP19" i="11"/>
  <c r="AP20" i="11"/>
  <c r="AP21" i="11"/>
  <c r="AP22" i="11"/>
  <c r="AP23" i="11"/>
  <c r="AP24" i="11"/>
  <c r="AP27"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2" i="11"/>
  <c r="AP84" i="11"/>
  <c r="BN24" i="2"/>
  <c r="BN26" i="2"/>
  <c r="BN81" i="2"/>
  <c r="BN84" i="2"/>
  <c r="AQ8" i="11"/>
  <c r="AQ9" i="11"/>
  <c r="AQ10" i="11"/>
  <c r="AQ11" i="11"/>
  <c r="AQ12" i="11"/>
  <c r="AQ13" i="11"/>
  <c r="AQ14" i="11"/>
  <c r="AQ15" i="11"/>
  <c r="AQ16" i="11"/>
  <c r="AQ17" i="11"/>
  <c r="AQ18" i="11"/>
  <c r="AQ19" i="11"/>
  <c r="AQ20" i="11"/>
  <c r="AQ21" i="11"/>
  <c r="AQ22" i="11"/>
  <c r="AQ23" i="11"/>
  <c r="AQ24" i="11"/>
  <c r="AQ27" i="11"/>
  <c r="AQ31" i="11"/>
  <c r="AQ32" i="11"/>
  <c r="AQ33" i="11"/>
  <c r="AQ34" i="11"/>
  <c r="AQ35" i="11"/>
  <c r="AQ36" i="11"/>
  <c r="AQ37" i="11"/>
  <c r="AQ38" i="11"/>
  <c r="AQ39" i="11"/>
  <c r="AQ40" i="11"/>
  <c r="AQ41" i="11"/>
  <c r="AQ42" i="11"/>
  <c r="AQ43" i="11"/>
  <c r="AQ44" i="11"/>
  <c r="AQ45" i="11"/>
  <c r="AQ46" i="11"/>
  <c r="AQ47" i="11"/>
  <c r="AQ48" i="11"/>
  <c r="AQ49" i="11"/>
  <c r="AQ50" i="11"/>
  <c r="AQ51" i="11"/>
  <c r="AQ52" i="11"/>
  <c r="AQ53" i="11"/>
  <c r="AQ54" i="11"/>
  <c r="AQ55" i="11"/>
  <c r="AQ56" i="11"/>
  <c r="AQ57" i="11"/>
  <c r="AQ58" i="11"/>
  <c r="AQ59" i="11"/>
  <c r="AQ60" i="11"/>
  <c r="AQ61" i="11"/>
  <c r="AQ62" i="11"/>
  <c r="AQ63" i="11"/>
  <c r="AQ64" i="11"/>
  <c r="AQ65" i="11"/>
  <c r="AQ66" i="11"/>
  <c r="AQ67" i="11"/>
  <c r="AQ68" i="11"/>
  <c r="AQ69" i="11"/>
  <c r="AQ70" i="11"/>
  <c r="AQ71" i="11"/>
  <c r="AQ72" i="11"/>
  <c r="AQ73" i="11"/>
  <c r="AQ74" i="11"/>
  <c r="AQ75" i="11"/>
  <c r="AQ76" i="11"/>
  <c r="AQ77" i="11"/>
  <c r="AQ78" i="11"/>
  <c r="AQ79" i="11"/>
  <c r="AQ80" i="11"/>
  <c r="AQ82" i="11"/>
  <c r="AQ84" i="11"/>
  <c r="BO24" i="2"/>
  <c r="BO26" i="2"/>
  <c r="BO81" i="2"/>
  <c r="BO84" i="2"/>
  <c r="AR8" i="11"/>
  <c r="AR9" i="11"/>
  <c r="AR10" i="11"/>
  <c r="AR11" i="11"/>
  <c r="AR12" i="11"/>
  <c r="AR13" i="11"/>
  <c r="AR14" i="11"/>
  <c r="AR15" i="11"/>
  <c r="AR16" i="11"/>
  <c r="AR17" i="11"/>
  <c r="AR18" i="11"/>
  <c r="AR19" i="11"/>
  <c r="AR20" i="11"/>
  <c r="AR21" i="11"/>
  <c r="AR22" i="11"/>
  <c r="AR23" i="11"/>
  <c r="AR24" i="11"/>
  <c r="AR27" i="11"/>
  <c r="AR31" i="11"/>
  <c r="AR32" i="11"/>
  <c r="AR33" i="11"/>
  <c r="AR34" i="11"/>
  <c r="AR35" i="11"/>
  <c r="AR36" i="11"/>
  <c r="AR37" i="11"/>
  <c r="AR38" i="11"/>
  <c r="AR39" i="11"/>
  <c r="AR40" i="11"/>
  <c r="AR41" i="11"/>
  <c r="AR42" i="11"/>
  <c r="AR43" i="11"/>
  <c r="AR44" i="11"/>
  <c r="AR45" i="11"/>
  <c r="AR46" i="11"/>
  <c r="AR47" i="11"/>
  <c r="AR48" i="11"/>
  <c r="AR49" i="11"/>
  <c r="AR50" i="11"/>
  <c r="AR51" i="11"/>
  <c r="AR52" i="11"/>
  <c r="AR53" i="11"/>
  <c r="AR54" i="11"/>
  <c r="AR55" i="11"/>
  <c r="AR56" i="11"/>
  <c r="AR57" i="11"/>
  <c r="AR58" i="11"/>
  <c r="AR59" i="11"/>
  <c r="AR60" i="11"/>
  <c r="AR61" i="11"/>
  <c r="AR62" i="11"/>
  <c r="AR63" i="11"/>
  <c r="AR64" i="11"/>
  <c r="AR65" i="11"/>
  <c r="AR66" i="11"/>
  <c r="AR67" i="11"/>
  <c r="AR68" i="11"/>
  <c r="AR69" i="11"/>
  <c r="AR70" i="11"/>
  <c r="AR71" i="11"/>
  <c r="AR72" i="11"/>
  <c r="AR73" i="11"/>
  <c r="AR74" i="11"/>
  <c r="AR75" i="11"/>
  <c r="AR76" i="11"/>
  <c r="AR77" i="11"/>
  <c r="AR78" i="11"/>
  <c r="AR79" i="11"/>
  <c r="AR80" i="11"/>
  <c r="AR82" i="11"/>
  <c r="AR84" i="11"/>
  <c r="BP24" i="2"/>
  <c r="BP26" i="2"/>
  <c r="BP81" i="2"/>
  <c r="BP84" i="2"/>
  <c r="AS8" i="11"/>
  <c r="AS9" i="11"/>
  <c r="AS10" i="11"/>
  <c r="AS11" i="11"/>
  <c r="AS12" i="11"/>
  <c r="AS13" i="11"/>
  <c r="AS14" i="11"/>
  <c r="AS15" i="11"/>
  <c r="AS16" i="11"/>
  <c r="AS17" i="11"/>
  <c r="AS18" i="11"/>
  <c r="AS19" i="11"/>
  <c r="AS20" i="11"/>
  <c r="AS21" i="11"/>
  <c r="AS22" i="11"/>
  <c r="AS23" i="11"/>
  <c r="AS24" i="11"/>
  <c r="AS27" i="11"/>
  <c r="AS31" i="11"/>
  <c r="AS32" i="11"/>
  <c r="AS33" i="11"/>
  <c r="AS34" i="11"/>
  <c r="AS35" i="11"/>
  <c r="AS36" i="11"/>
  <c r="AS37" i="11"/>
  <c r="AS38" i="11"/>
  <c r="AS39" i="11"/>
  <c r="AS40" i="11"/>
  <c r="AS41" i="11"/>
  <c r="AS42" i="11"/>
  <c r="AS43" i="11"/>
  <c r="AS44" i="11"/>
  <c r="AS45" i="11"/>
  <c r="AS46" i="11"/>
  <c r="AS47" i="11"/>
  <c r="AS48" i="11"/>
  <c r="AS49" i="11"/>
  <c r="AS50" i="11"/>
  <c r="AS51" i="11"/>
  <c r="AS52" i="11"/>
  <c r="AS53" i="11"/>
  <c r="AS54" i="11"/>
  <c r="AS55" i="11"/>
  <c r="AS56" i="11"/>
  <c r="AS57" i="11"/>
  <c r="AS58" i="11"/>
  <c r="AS59" i="11"/>
  <c r="AS60" i="11"/>
  <c r="AS61" i="11"/>
  <c r="AS62" i="11"/>
  <c r="AS63" i="11"/>
  <c r="AS64" i="11"/>
  <c r="AS65" i="11"/>
  <c r="AS66" i="11"/>
  <c r="AS67" i="11"/>
  <c r="AS68" i="11"/>
  <c r="AS69" i="11"/>
  <c r="AS70" i="11"/>
  <c r="AS71" i="11"/>
  <c r="AS72" i="11"/>
  <c r="AS73" i="11"/>
  <c r="AS74" i="11"/>
  <c r="AS75" i="11"/>
  <c r="AS76" i="11"/>
  <c r="AS77" i="11"/>
  <c r="AS78" i="11"/>
  <c r="AS79" i="11"/>
  <c r="AS80" i="11"/>
  <c r="AS82" i="11"/>
  <c r="AS84" i="11"/>
  <c r="BQ24" i="2"/>
  <c r="BQ26" i="2"/>
  <c r="BQ81" i="2"/>
  <c r="BQ84" i="2"/>
  <c r="AT8" i="11"/>
  <c r="AT9" i="11"/>
  <c r="AT10" i="11"/>
  <c r="AT11" i="11"/>
  <c r="AT12" i="11"/>
  <c r="AT13" i="11"/>
  <c r="AT14" i="11"/>
  <c r="AT15" i="11"/>
  <c r="AT16" i="11"/>
  <c r="AT17" i="11"/>
  <c r="AT18" i="11"/>
  <c r="AT19" i="11"/>
  <c r="AT20" i="11"/>
  <c r="AT21" i="11"/>
  <c r="AT22" i="11"/>
  <c r="AT23" i="11"/>
  <c r="AT24" i="11"/>
  <c r="AT27" i="11"/>
  <c r="AT31" i="11"/>
  <c r="AT32" i="11"/>
  <c r="AT33" i="11"/>
  <c r="AT34" i="11"/>
  <c r="AT35" i="11"/>
  <c r="AT36" i="11"/>
  <c r="AT37" i="11"/>
  <c r="AT38" i="11"/>
  <c r="AT39" i="11"/>
  <c r="AT40" i="11"/>
  <c r="AT41" i="11"/>
  <c r="AT42" i="11"/>
  <c r="AT43" i="11"/>
  <c r="AT44" i="11"/>
  <c r="AT45" i="11"/>
  <c r="AT46" i="11"/>
  <c r="AT47" i="11"/>
  <c r="AT48" i="11"/>
  <c r="AT49" i="11"/>
  <c r="AT50" i="11"/>
  <c r="AT51" i="11"/>
  <c r="AT52" i="11"/>
  <c r="AT53" i="11"/>
  <c r="AT54" i="11"/>
  <c r="AT55" i="11"/>
  <c r="AT56" i="11"/>
  <c r="AT57" i="11"/>
  <c r="AT58" i="11"/>
  <c r="AT59" i="11"/>
  <c r="AT60" i="11"/>
  <c r="AT61" i="11"/>
  <c r="AT62" i="11"/>
  <c r="AT63" i="11"/>
  <c r="AT64" i="11"/>
  <c r="AT65" i="11"/>
  <c r="AT66" i="11"/>
  <c r="AT67" i="11"/>
  <c r="AT68" i="11"/>
  <c r="AT69" i="11"/>
  <c r="AT70" i="11"/>
  <c r="AT71" i="11"/>
  <c r="AT72" i="11"/>
  <c r="AT73" i="11"/>
  <c r="AT74" i="11"/>
  <c r="AT75" i="11"/>
  <c r="AT76" i="11"/>
  <c r="AT77" i="11"/>
  <c r="AT78" i="11"/>
  <c r="AT79" i="11"/>
  <c r="AT80" i="11"/>
  <c r="AT82" i="11"/>
  <c r="AT84" i="11"/>
  <c r="BR24" i="2"/>
  <c r="BR26" i="2"/>
  <c r="BR81" i="2"/>
  <c r="BR84" i="2"/>
  <c r="AJ8" i="11"/>
  <c r="AJ9" i="11"/>
  <c r="AJ10" i="11"/>
  <c r="AJ11" i="11"/>
  <c r="AJ12" i="11"/>
  <c r="AJ13" i="11"/>
  <c r="AJ14" i="11"/>
  <c r="AJ15" i="11"/>
  <c r="AJ16" i="11"/>
  <c r="AJ17" i="11"/>
  <c r="AJ18" i="11"/>
  <c r="AJ19" i="11"/>
  <c r="AJ20" i="11"/>
  <c r="AJ21" i="11"/>
  <c r="AJ22" i="11"/>
  <c r="AJ23" i="11"/>
  <c r="AJ24" i="11"/>
  <c r="AJ27" i="11"/>
  <c r="AJ31" i="11"/>
  <c r="AJ32" i="11"/>
  <c r="AJ33" i="11"/>
  <c r="AJ34" i="11"/>
  <c r="AJ35" i="11"/>
  <c r="AJ36" i="11"/>
  <c r="AJ37" i="11"/>
  <c r="AJ38" i="11"/>
  <c r="AJ39" i="11"/>
  <c r="AJ40" i="11"/>
  <c r="AJ41" i="11"/>
  <c r="AJ42" i="11"/>
  <c r="AJ43" i="11"/>
  <c r="AJ44" i="11"/>
  <c r="AJ45" i="11"/>
  <c r="AJ46" i="11"/>
  <c r="AJ47" i="11"/>
  <c r="AJ48" i="11"/>
  <c r="AJ49" i="11"/>
  <c r="AJ50" i="11"/>
  <c r="AJ51" i="11"/>
  <c r="AJ52" i="11"/>
  <c r="AJ53" i="11"/>
  <c r="AJ54" i="11"/>
  <c r="AJ55" i="11"/>
  <c r="AJ56" i="11"/>
  <c r="AJ57" i="11"/>
  <c r="AJ58" i="11"/>
  <c r="AJ59" i="11"/>
  <c r="AJ60" i="11"/>
  <c r="AJ61" i="11"/>
  <c r="AJ62" i="11"/>
  <c r="AJ63" i="11"/>
  <c r="AJ64" i="11"/>
  <c r="AJ65" i="11"/>
  <c r="AJ66" i="11"/>
  <c r="AJ67" i="11"/>
  <c r="AJ68" i="11"/>
  <c r="AJ69" i="11"/>
  <c r="AJ70" i="11"/>
  <c r="AJ71" i="11"/>
  <c r="AJ72" i="11"/>
  <c r="AJ73" i="11"/>
  <c r="AJ74" i="11"/>
  <c r="AJ75" i="11"/>
  <c r="AJ76" i="11"/>
  <c r="AJ77" i="11"/>
  <c r="AJ78" i="11"/>
  <c r="AJ79" i="11"/>
  <c r="AJ80" i="11"/>
  <c r="AJ82" i="11"/>
  <c r="AJ84" i="11"/>
  <c r="BH24" i="2"/>
  <c r="BH26" i="2"/>
  <c r="BH81" i="2"/>
  <c r="BH84" i="2"/>
  <c r="S8" i="11"/>
  <c r="U8" i="11"/>
  <c r="S9" i="11"/>
  <c r="U9" i="11"/>
  <c r="S10" i="11"/>
  <c r="U10" i="11"/>
  <c r="S11" i="11"/>
  <c r="U11" i="11"/>
  <c r="S12" i="11"/>
  <c r="U12" i="11"/>
  <c r="S13" i="11"/>
  <c r="U13" i="11"/>
  <c r="S14" i="11"/>
  <c r="U14" i="11"/>
  <c r="S15" i="11"/>
  <c r="U15" i="11"/>
  <c r="S16" i="11"/>
  <c r="U16" i="11"/>
  <c r="S17" i="11"/>
  <c r="U17" i="11"/>
  <c r="S18" i="11"/>
  <c r="U18" i="11"/>
  <c r="S19" i="11"/>
  <c r="U19" i="11"/>
  <c r="S20" i="11"/>
  <c r="U20" i="11"/>
  <c r="S21" i="11"/>
  <c r="U21" i="11"/>
  <c r="S22" i="11"/>
  <c r="U22" i="11"/>
  <c r="S23" i="11"/>
  <c r="U23" i="11"/>
  <c r="S24" i="11"/>
  <c r="U24" i="11"/>
  <c r="U27" i="11"/>
  <c r="S31" i="11"/>
  <c r="U31" i="11"/>
  <c r="S32" i="11"/>
  <c r="U32" i="11"/>
  <c r="S33" i="11"/>
  <c r="U33" i="11"/>
  <c r="S34" i="11"/>
  <c r="U34" i="11"/>
  <c r="S35" i="11"/>
  <c r="U35" i="11"/>
  <c r="S36" i="11"/>
  <c r="U36" i="11"/>
  <c r="S37" i="11"/>
  <c r="U37" i="11"/>
  <c r="S38" i="11"/>
  <c r="U38" i="11"/>
  <c r="S39" i="11"/>
  <c r="U39" i="11"/>
  <c r="S40" i="11"/>
  <c r="U40" i="11"/>
  <c r="S41" i="11"/>
  <c r="U41" i="11"/>
  <c r="S42" i="11"/>
  <c r="U42" i="11"/>
  <c r="S43" i="11"/>
  <c r="U43" i="11"/>
  <c r="S44" i="11"/>
  <c r="U44" i="11"/>
  <c r="S45" i="11"/>
  <c r="U45" i="11"/>
  <c r="S46" i="11"/>
  <c r="U46" i="11"/>
  <c r="S47" i="11"/>
  <c r="U47" i="11"/>
  <c r="S48" i="11"/>
  <c r="U48" i="11"/>
  <c r="S49" i="11"/>
  <c r="U49" i="11"/>
  <c r="S50" i="11"/>
  <c r="U50" i="11"/>
  <c r="S51" i="11"/>
  <c r="U51" i="11"/>
  <c r="S52" i="11"/>
  <c r="U52" i="11"/>
  <c r="S53" i="11"/>
  <c r="U53" i="11"/>
  <c r="S54" i="11"/>
  <c r="U54" i="11"/>
  <c r="S55" i="11"/>
  <c r="U55" i="11"/>
  <c r="S56" i="11"/>
  <c r="U56" i="11"/>
  <c r="S57" i="11"/>
  <c r="U57" i="11"/>
  <c r="S58" i="11"/>
  <c r="U58" i="11"/>
  <c r="S59" i="11"/>
  <c r="U59" i="11"/>
  <c r="S60" i="11"/>
  <c r="U60" i="11"/>
  <c r="S61" i="11"/>
  <c r="U61" i="11"/>
  <c r="S62" i="11"/>
  <c r="U62" i="11"/>
  <c r="S63" i="11"/>
  <c r="U63" i="11"/>
  <c r="S64" i="11"/>
  <c r="U64" i="11"/>
  <c r="S65" i="11"/>
  <c r="U65" i="11"/>
  <c r="S66" i="11"/>
  <c r="U66" i="11"/>
  <c r="S67" i="11"/>
  <c r="U67" i="11"/>
  <c r="S68" i="11"/>
  <c r="U68" i="11"/>
  <c r="S69" i="11"/>
  <c r="U69" i="11"/>
  <c r="S70" i="11"/>
  <c r="U70" i="11"/>
  <c r="S71" i="11"/>
  <c r="U71" i="11"/>
  <c r="S72" i="11"/>
  <c r="U72" i="11"/>
  <c r="S73" i="11"/>
  <c r="U73" i="11"/>
  <c r="S74" i="11"/>
  <c r="U74" i="11"/>
  <c r="S75" i="11"/>
  <c r="U75" i="11"/>
  <c r="S76" i="11"/>
  <c r="U76" i="11"/>
  <c r="S77" i="11"/>
  <c r="U77" i="11"/>
  <c r="S78" i="11"/>
  <c r="U78" i="11"/>
  <c r="S79" i="11"/>
  <c r="U79" i="11"/>
  <c r="S80" i="11"/>
  <c r="U80" i="11"/>
  <c r="U82" i="11"/>
  <c r="U84" i="11"/>
  <c r="AS24" i="2"/>
  <c r="AS26" i="2"/>
  <c r="AS81" i="2"/>
  <c r="AS84" i="2"/>
  <c r="V8" i="11"/>
  <c r="V9" i="11"/>
  <c r="V10" i="11"/>
  <c r="V11" i="11"/>
  <c r="V12" i="11"/>
  <c r="V13" i="11"/>
  <c r="V14" i="11"/>
  <c r="V15" i="11"/>
  <c r="V16" i="11"/>
  <c r="V17" i="11"/>
  <c r="V18" i="11"/>
  <c r="V19" i="11"/>
  <c r="V20" i="11"/>
  <c r="V21" i="11"/>
  <c r="V22" i="11"/>
  <c r="V23" i="11"/>
  <c r="V24" i="11"/>
  <c r="V27"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2" i="11"/>
  <c r="V84" i="11"/>
  <c r="AT24" i="2"/>
  <c r="AT26" i="2"/>
  <c r="AT81" i="2"/>
  <c r="AT84" i="2"/>
  <c r="W8" i="11"/>
  <c r="W9" i="11"/>
  <c r="W10" i="11"/>
  <c r="W11" i="11"/>
  <c r="W12" i="11"/>
  <c r="W13" i="11"/>
  <c r="W14" i="11"/>
  <c r="W15" i="11"/>
  <c r="W16" i="11"/>
  <c r="W17" i="11"/>
  <c r="W18" i="11"/>
  <c r="W19" i="11"/>
  <c r="W20" i="11"/>
  <c r="W21" i="11"/>
  <c r="W22" i="11"/>
  <c r="W23" i="11"/>
  <c r="W24" i="11"/>
  <c r="W27"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2" i="11"/>
  <c r="W84" i="11"/>
  <c r="AU24" i="2"/>
  <c r="AU26" i="2"/>
  <c r="AU81" i="2"/>
  <c r="AU84" i="2"/>
  <c r="X8" i="11"/>
  <c r="X9" i="11"/>
  <c r="X10" i="11"/>
  <c r="X11" i="11"/>
  <c r="X12" i="11"/>
  <c r="X13" i="11"/>
  <c r="X14" i="11"/>
  <c r="X15" i="11"/>
  <c r="X16" i="11"/>
  <c r="X17" i="11"/>
  <c r="X18" i="11"/>
  <c r="X19" i="11"/>
  <c r="X20" i="11"/>
  <c r="X21" i="11"/>
  <c r="X22" i="11"/>
  <c r="X23" i="11"/>
  <c r="X24" i="11"/>
  <c r="X27"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2" i="11"/>
  <c r="X84" i="11"/>
  <c r="AV24" i="2"/>
  <c r="AV26" i="2"/>
  <c r="AV81" i="2"/>
  <c r="AV84" i="2"/>
  <c r="Y8" i="11"/>
  <c r="Y9" i="11"/>
  <c r="Y10" i="11"/>
  <c r="Y11" i="11"/>
  <c r="Y12" i="11"/>
  <c r="Y13" i="11"/>
  <c r="Y14" i="11"/>
  <c r="Y15" i="11"/>
  <c r="Y16" i="11"/>
  <c r="Y17" i="11"/>
  <c r="Y18" i="11"/>
  <c r="Y19" i="11"/>
  <c r="Y20" i="11"/>
  <c r="Y21" i="11"/>
  <c r="Y22" i="11"/>
  <c r="Y23" i="11"/>
  <c r="Y24" i="11"/>
  <c r="Y27"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2" i="11"/>
  <c r="Y84" i="11"/>
  <c r="AW24" i="2"/>
  <c r="AW26" i="2"/>
  <c r="AW81" i="2"/>
  <c r="AW84" i="2"/>
  <c r="Z8" i="11"/>
  <c r="Z9" i="11"/>
  <c r="Z10" i="11"/>
  <c r="Z11" i="11"/>
  <c r="Z12" i="11"/>
  <c r="Z13" i="11"/>
  <c r="Z14" i="11"/>
  <c r="Z15" i="11"/>
  <c r="Z16" i="11"/>
  <c r="Z17" i="11"/>
  <c r="Z18" i="11"/>
  <c r="Z19" i="11"/>
  <c r="Z20" i="11"/>
  <c r="Z21" i="11"/>
  <c r="Z22" i="11"/>
  <c r="Z23" i="11"/>
  <c r="Z24" i="11"/>
  <c r="Z27"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62" i="11"/>
  <c r="Z63" i="11"/>
  <c r="Z64" i="11"/>
  <c r="Z65" i="11"/>
  <c r="Z66" i="11"/>
  <c r="Z67" i="11"/>
  <c r="Z68" i="11"/>
  <c r="Z69" i="11"/>
  <c r="Z70" i="11"/>
  <c r="Z71" i="11"/>
  <c r="Z72" i="11"/>
  <c r="Z73" i="11"/>
  <c r="Z74" i="11"/>
  <c r="Z75" i="11"/>
  <c r="Z76" i="11"/>
  <c r="Z77" i="11"/>
  <c r="Z78" i="11"/>
  <c r="Z79" i="11"/>
  <c r="Z80" i="11"/>
  <c r="Z82" i="11"/>
  <c r="Z84" i="11"/>
  <c r="AX24" i="2"/>
  <c r="AX26" i="2"/>
  <c r="AX81" i="2"/>
  <c r="AX84" i="2"/>
  <c r="AA8" i="11"/>
  <c r="AA9" i="11"/>
  <c r="AA10" i="11"/>
  <c r="AA11" i="11"/>
  <c r="AA12" i="11"/>
  <c r="AA13" i="11"/>
  <c r="AA14" i="11"/>
  <c r="AA15" i="11"/>
  <c r="AA16" i="11"/>
  <c r="AA17" i="11"/>
  <c r="AA18" i="11"/>
  <c r="AA19" i="11"/>
  <c r="AA20" i="11"/>
  <c r="AA21" i="11"/>
  <c r="AA22" i="11"/>
  <c r="AA23" i="11"/>
  <c r="AA24" i="11"/>
  <c r="AA27"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2" i="11"/>
  <c r="AA84" i="11"/>
  <c r="AY24" i="2"/>
  <c r="AY26" i="2"/>
  <c r="AY81" i="2"/>
  <c r="AY84" i="2"/>
  <c r="AB8" i="11"/>
  <c r="AB9" i="11"/>
  <c r="AB10" i="11"/>
  <c r="AB11" i="11"/>
  <c r="AB12" i="11"/>
  <c r="AB13" i="11"/>
  <c r="AB14" i="11"/>
  <c r="AB15" i="11"/>
  <c r="AB16" i="11"/>
  <c r="AB17" i="11"/>
  <c r="AB18" i="11"/>
  <c r="AB19" i="11"/>
  <c r="AB20" i="11"/>
  <c r="AB21" i="11"/>
  <c r="AB22" i="11"/>
  <c r="AB23" i="11"/>
  <c r="AB24" i="11"/>
  <c r="AB27"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7" i="11"/>
  <c r="AB58" i="11"/>
  <c r="AB59" i="11"/>
  <c r="AB60" i="11"/>
  <c r="AB61" i="11"/>
  <c r="AB62" i="11"/>
  <c r="AB63" i="11"/>
  <c r="AB64" i="11"/>
  <c r="AB65" i="11"/>
  <c r="AB66" i="11"/>
  <c r="AB67" i="11"/>
  <c r="AB68" i="11"/>
  <c r="AB69" i="11"/>
  <c r="AB70" i="11"/>
  <c r="AB71" i="11"/>
  <c r="AB72" i="11"/>
  <c r="AB73" i="11"/>
  <c r="AB74" i="11"/>
  <c r="AB75" i="11"/>
  <c r="AB76" i="11"/>
  <c r="AB77" i="11"/>
  <c r="AB78" i="11"/>
  <c r="AB79" i="11"/>
  <c r="AB80" i="11"/>
  <c r="AB82" i="11"/>
  <c r="AB84" i="11"/>
  <c r="AZ24" i="2"/>
  <c r="AZ26" i="2"/>
  <c r="AZ81" i="2"/>
  <c r="AZ84" i="2"/>
  <c r="AC8" i="11"/>
  <c r="AC9" i="11"/>
  <c r="AC10" i="11"/>
  <c r="AC11" i="11"/>
  <c r="AC12" i="11"/>
  <c r="AC13" i="11"/>
  <c r="AC14" i="11"/>
  <c r="AC15" i="11"/>
  <c r="AC16" i="11"/>
  <c r="AC17" i="11"/>
  <c r="AC18" i="11"/>
  <c r="AC19" i="11"/>
  <c r="AC20" i="11"/>
  <c r="AC21" i="11"/>
  <c r="AC22" i="11"/>
  <c r="AC23" i="11"/>
  <c r="AC24" i="11"/>
  <c r="AC27"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54" i="11"/>
  <c r="AC55" i="11"/>
  <c r="AC56" i="11"/>
  <c r="AC57" i="11"/>
  <c r="AC58" i="11"/>
  <c r="AC59" i="11"/>
  <c r="AC60" i="11"/>
  <c r="AC61" i="11"/>
  <c r="AC62" i="11"/>
  <c r="AC63" i="11"/>
  <c r="AC64" i="11"/>
  <c r="AC65" i="11"/>
  <c r="AC66" i="11"/>
  <c r="AC67" i="11"/>
  <c r="AC68" i="11"/>
  <c r="AC69" i="11"/>
  <c r="AC70" i="11"/>
  <c r="AC71" i="11"/>
  <c r="AC72" i="11"/>
  <c r="AC73" i="11"/>
  <c r="AC74" i="11"/>
  <c r="AC75" i="11"/>
  <c r="AC76" i="11"/>
  <c r="AC77" i="11"/>
  <c r="AC78" i="11"/>
  <c r="AC79" i="11"/>
  <c r="AC80" i="11"/>
  <c r="AC82" i="11"/>
  <c r="AC84" i="11"/>
  <c r="BA24" i="2"/>
  <c r="BA26" i="2"/>
  <c r="BA81" i="2"/>
  <c r="BA84" i="2"/>
  <c r="AD8" i="11"/>
  <c r="AD9" i="11"/>
  <c r="AD10" i="11"/>
  <c r="AD11" i="11"/>
  <c r="AD12" i="11"/>
  <c r="AD13" i="11"/>
  <c r="AD14" i="11"/>
  <c r="AD15" i="11"/>
  <c r="AD16" i="11"/>
  <c r="AD17" i="11"/>
  <c r="AD18" i="11"/>
  <c r="AD19" i="11"/>
  <c r="AD20" i="11"/>
  <c r="AD21" i="11"/>
  <c r="AD22" i="11"/>
  <c r="AD23" i="11"/>
  <c r="AD24" i="11"/>
  <c r="AD27" i="11"/>
  <c r="AD31" i="11"/>
  <c r="AD32" i="11"/>
  <c r="AD33" i="11"/>
  <c r="AD34" i="11"/>
  <c r="AD35" i="11"/>
  <c r="AD36" i="11"/>
  <c r="AD37" i="11"/>
  <c r="AD38" i="11"/>
  <c r="AD39" i="11"/>
  <c r="AD40" i="11"/>
  <c r="AD41" i="1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2" i="11"/>
  <c r="AD84" i="11"/>
  <c r="BB24" i="2"/>
  <c r="BB26" i="2"/>
  <c r="BB81" i="2"/>
  <c r="BB84" i="2"/>
  <c r="T8" i="11"/>
  <c r="T9" i="11"/>
  <c r="T10" i="11"/>
  <c r="T11" i="11"/>
  <c r="T12" i="11"/>
  <c r="T13" i="11"/>
  <c r="T14" i="11"/>
  <c r="T15" i="11"/>
  <c r="T16" i="11"/>
  <c r="T17" i="11"/>
  <c r="T18" i="11"/>
  <c r="T19" i="11"/>
  <c r="T20" i="11"/>
  <c r="T21" i="11"/>
  <c r="T22" i="11"/>
  <c r="T23" i="11"/>
  <c r="T24" i="11"/>
  <c r="T27"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T62" i="11"/>
  <c r="T63" i="11"/>
  <c r="T64" i="11"/>
  <c r="T65" i="11"/>
  <c r="T66" i="11"/>
  <c r="T67" i="11"/>
  <c r="T68" i="11"/>
  <c r="T69" i="11"/>
  <c r="T70" i="11"/>
  <c r="T71" i="11"/>
  <c r="T72" i="11"/>
  <c r="T73" i="11"/>
  <c r="T74" i="11"/>
  <c r="T75" i="11"/>
  <c r="T76" i="11"/>
  <c r="T77" i="11"/>
  <c r="T78" i="11"/>
  <c r="T79" i="11"/>
  <c r="T80" i="11"/>
  <c r="T82" i="11"/>
  <c r="T84" i="11"/>
  <c r="AR24" i="2"/>
  <c r="AR26" i="2"/>
  <c r="AR81" i="2"/>
  <c r="AR84" i="2"/>
  <c r="O8" i="11"/>
  <c r="O9" i="11"/>
  <c r="O10" i="11"/>
  <c r="O11" i="11"/>
  <c r="O12" i="11"/>
  <c r="O13" i="11"/>
  <c r="O14" i="11"/>
  <c r="O15" i="11"/>
  <c r="O16" i="11"/>
  <c r="O17" i="11"/>
  <c r="O18" i="11"/>
  <c r="O19" i="11"/>
  <c r="O20" i="11"/>
  <c r="O21" i="11"/>
  <c r="O22" i="11"/>
  <c r="O23" i="11"/>
  <c r="O24" i="11"/>
  <c r="O27"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2" i="11"/>
  <c r="O84" i="11"/>
  <c r="AQ24" i="2"/>
  <c r="AQ26" i="2"/>
  <c r="AQ84" i="2"/>
  <c r="J8" i="2"/>
  <c r="S8" i="2"/>
  <c r="AB8" i="2"/>
  <c r="AL8" i="2"/>
  <c r="K8" i="2"/>
  <c r="T8" i="2"/>
  <c r="AC8" i="2"/>
  <c r="AM8" i="2"/>
  <c r="J9" i="2"/>
  <c r="S9" i="2"/>
  <c r="AB9" i="2"/>
  <c r="AL9" i="2"/>
  <c r="K9" i="2"/>
  <c r="T9" i="2"/>
  <c r="AC9" i="2"/>
  <c r="AM9" i="2"/>
  <c r="J10" i="2"/>
  <c r="S10" i="2"/>
  <c r="AB10" i="2"/>
  <c r="AL10" i="2"/>
  <c r="K10" i="2"/>
  <c r="T10" i="2"/>
  <c r="AC10" i="2"/>
  <c r="AM10" i="2"/>
  <c r="J11" i="2"/>
  <c r="S11" i="2"/>
  <c r="AB11" i="2"/>
  <c r="AL11" i="2"/>
  <c r="K11" i="2"/>
  <c r="T11" i="2"/>
  <c r="AC11" i="2"/>
  <c r="AM11" i="2"/>
  <c r="J12" i="2"/>
  <c r="S12" i="2"/>
  <c r="AB12" i="2"/>
  <c r="AL12" i="2"/>
  <c r="K12" i="2"/>
  <c r="T12" i="2"/>
  <c r="AC12" i="2"/>
  <c r="AM12" i="2"/>
  <c r="J13" i="2"/>
  <c r="S13" i="2"/>
  <c r="AB13" i="2"/>
  <c r="AL13" i="2"/>
  <c r="K13" i="2"/>
  <c r="T13" i="2"/>
  <c r="AC13" i="2"/>
  <c r="AM13" i="2"/>
  <c r="J14" i="2"/>
  <c r="S14" i="2"/>
  <c r="AB14" i="2"/>
  <c r="AL14" i="2"/>
  <c r="K14" i="2"/>
  <c r="T14" i="2"/>
  <c r="AC14" i="2"/>
  <c r="AM14" i="2"/>
  <c r="J15" i="2"/>
  <c r="S15" i="2"/>
  <c r="AB15" i="2"/>
  <c r="AL15" i="2"/>
  <c r="K15" i="2"/>
  <c r="T15" i="2"/>
  <c r="AC15" i="2"/>
  <c r="AM15" i="2"/>
  <c r="J16" i="2"/>
  <c r="S16" i="2"/>
  <c r="AB16" i="2"/>
  <c r="AL16" i="2"/>
  <c r="K16" i="2"/>
  <c r="T16" i="2"/>
  <c r="AC16" i="2"/>
  <c r="AM16" i="2"/>
  <c r="J17" i="2"/>
  <c r="S17" i="2"/>
  <c r="AB17" i="2"/>
  <c r="AL17" i="2"/>
  <c r="K17" i="2"/>
  <c r="T17" i="2"/>
  <c r="AC17" i="2"/>
  <c r="AM17" i="2"/>
  <c r="J18" i="2"/>
  <c r="S18" i="2"/>
  <c r="AB18" i="2"/>
  <c r="AL18" i="2"/>
  <c r="K18" i="2"/>
  <c r="T18" i="2"/>
  <c r="AC18" i="2"/>
  <c r="AM18" i="2"/>
  <c r="J20" i="2"/>
  <c r="S20" i="2"/>
  <c r="AB20" i="2"/>
  <c r="AL20" i="2"/>
  <c r="K20" i="2"/>
  <c r="T20" i="2"/>
  <c r="AC20" i="2"/>
  <c r="AM20" i="2"/>
  <c r="J21" i="2"/>
  <c r="S21" i="2"/>
  <c r="AB21" i="2"/>
  <c r="AL21" i="2"/>
  <c r="K21" i="2"/>
  <c r="T21" i="2"/>
  <c r="AC21" i="2"/>
  <c r="AM21" i="2"/>
  <c r="J22" i="2"/>
  <c r="S22" i="2"/>
  <c r="AB22" i="2"/>
  <c r="AL22" i="2"/>
  <c r="K22" i="2"/>
  <c r="T22" i="2"/>
  <c r="AC22" i="2"/>
  <c r="AM22" i="2"/>
  <c r="J30" i="2"/>
  <c r="S30" i="2"/>
  <c r="AB30" i="2"/>
  <c r="AL30" i="2"/>
  <c r="K30" i="2"/>
  <c r="T30" i="2"/>
  <c r="AC30" i="2"/>
  <c r="AM30" i="2"/>
  <c r="J33" i="2"/>
  <c r="S33" i="2"/>
  <c r="AB33" i="2"/>
  <c r="AL33" i="2"/>
  <c r="K33" i="2"/>
  <c r="T33" i="2"/>
  <c r="AC33" i="2"/>
  <c r="AM33" i="2"/>
  <c r="J34" i="2"/>
  <c r="S34" i="2"/>
  <c r="AB34" i="2"/>
  <c r="AL34" i="2"/>
  <c r="K34" i="2"/>
  <c r="T34" i="2"/>
  <c r="AC34" i="2"/>
  <c r="AM34" i="2"/>
  <c r="J35" i="2"/>
  <c r="S35" i="2"/>
  <c r="AB35" i="2"/>
  <c r="AL35" i="2"/>
  <c r="K35" i="2"/>
  <c r="T35" i="2"/>
  <c r="AC35" i="2"/>
  <c r="AM35" i="2"/>
  <c r="J36" i="2"/>
  <c r="S36" i="2"/>
  <c r="AB36" i="2"/>
  <c r="AL36" i="2"/>
  <c r="K36" i="2"/>
  <c r="T36" i="2"/>
  <c r="AC36" i="2"/>
  <c r="AM36" i="2"/>
  <c r="J39" i="2"/>
  <c r="S39" i="2"/>
  <c r="AB39" i="2"/>
  <c r="AL39" i="2"/>
  <c r="K39" i="2"/>
  <c r="T39" i="2"/>
  <c r="AC39" i="2"/>
  <c r="AM39" i="2"/>
  <c r="J40" i="2"/>
  <c r="S40" i="2"/>
  <c r="AB40" i="2"/>
  <c r="AL40" i="2"/>
  <c r="K40" i="2"/>
  <c r="T40" i="2"/>
  <c r="AC40" i="2"/>
  <c r="AM40" i="2"/>
  <c r="J41" i="2"/>
  <c r="S41" i="2"/>
  <c r="AB41" i="2"/>
  <c r="AL41" i="2"/>
  <c r="K41" i="2"/>
  <c r="T41" i="2"/>
  <c r="AC41" i="2"/>
  <c r="AM41" i="2"/>
  <c r="J42" i="2"/>
  <c r="S42" i="2"/>
  <c r="AB42" i="2"/>
  <c r="AL42" i="2"/>
  <c r="K42" i="2"/>
  <c r="T42" i="2"/>
  <c r="AC42" i="2"/>
  <c r="AM42" i="2"/>
  <c r="J43" i="2"/>
  <c r="S43" i="2"/>
  <c r="AB43" i="2"/>
  <c r="AL43" i="2"/>
  <c r="K43" i="2"/>
  <c r="T43" i="2"/>
  <c r="AC43" i="2"/>
  <c r="AM43" i="2"/>
  <c r="J44" i="2"/>
  <c r="S44" i="2"/>
  <c r="AB44" i="2"/>
  <c r="AL44" i="2"/>
  <c r="K44" i="2"/>
  <c r="T44" i="2"/>
  <c r="AC44" i="2"/>
  <c r="AM44" i="2"/>
  <c r="J45" i="2"/>
  <c r="S45" i="2"/>
  <c r="AB45" i="2"/>
  <c r="AL45" i="2"/>
  <c r="K45" i="2"/>
  <c r="T45" i="2"/>
  <c r="AC45" i="2"/>
  <c r="AM45" i="2"/>
  <c r="J48" i="2"/>
  <c r="S48" i="2"/>
  <c r="AB48" i="2"/>
  <c r="AL48" i="2"/>
  <c r="K48" i="2"/>
  <c r="T48" i="2"/>
  <c r="AC48" i="2"/>
  <c r="AM48" i="2"/>
  <c r="J49" i="2"/>
  <c r="S49" i="2"/>
  <c r="AB49" i="2"/>
  <c r="AL49" i="2"/>
  <c r="K49" i="2"/>
  <c r="T49" i="2"/>
  <c r="AC49" i="2"/>
  <c r="AM49" i="2"/>
  <c r="J50" i="2"/>
  <c r="S50" i="2"/>
  <c r="AB50" i="2"/>
  <c r="AL50" i="2"/>
  <c r="K50" i="2"/>
  <c r="T50" i="2"/>
  <c r="AC50" i="2"/>
  <c r="AM50" i="2"/>
  <c r="J51" i="2"/>
  <c r="S51" i="2"/>
  <c r="AB51" i="2"/>
  <c r="AL51" i="2"/>
  <c r="K51" i="2"/>
  <c r="T51" i="2"/>
  <c r="AC51" i="2"/>
  <c r="AM51" i="2"/>
  <c r="J54" i="2"/>
  <c r="S54" i="2"/>
  <c r="AB54" i="2"/>
  <c r="AL54" i="2"/>
  <c r="K54" i="2"/>
  <c r="T54" i="2"/>
  <c r="AC54" i="2"/>
  <c r="AM54" i="2"/>
  <c r="J55" i="2"/>
  <c r="S55" i="2"/>
  <c r="AB55" i="2"/>
  <c r="AL55" i="2"/>
  <c r="K55" i="2"/>
  <c r="T55" i="2"/>
  <c r="AC55" i="2"/>
  <c r="AM55" i="2"/>
  <c r="J56" i="2"/>
  <c r="S56" i="2"/>
  <c r="AB56" i="2"/>
  <c r="AL56" i="2"/>
  <c r="K56" i="2"/>
  <c r="T56" i="2"/>
  <c r="AC56" i="2"/>
  <c r="AM56" i="2"/>
  <c r="J57" i="2"/>
  <c r="S57" i="2"/>
  <c r="AB57" i="2"/>
  <c r="AL57" i="2"/>
  <c r="K57" i="2"/>
  <c r="T57" i="2"/>
  <c r="AC57" i="2"/>
  <c r="AM57" i="2"/>
  <c r="J58" i="2"/>
  <c r="S58" i="2"/>
  <c r="AB58" i="2"/>
  <c r="AL58" i="2"/>
  <c r="K58" i="2"/>
  <c r="T58" i="2"/>
  <c r="AC58" i="2"/>
  <c r="AM58" i="2"/>
  <c r="J61" i="2"/>
  <c r="S61" i="2"/>
  <c r="AB61" i="2"/>
  <c r="AL61" i="2"/>
  <c r="K61" i="2"/>
  <c r="T61" i="2"/>
  <c r="AC61" i="2"/>
  <c r="AM61" i="2"/>
  <c r="J62" i="2"/>
  <c r="S62" i="2"/>
  <c r="AB62" i="2"/>
  <c r="AL62" i="2"/>
  <c r="K62" i="2"/>
  <c r="T62" i="2"/>
  <c r="AC62" i="2"/>
  <c r="AM62" i="2"/>
  <c r="J63" i="2"/>
  <c r="S63" i="2"/>
  <c r="AB63" i="2"/>
  <c r="AL63" i="2"/>
  <c r="K63" i="2"/>
  <c r="T63" i="2"/>
  <c r="AC63" i="2"/>
  <c r="AM63" i="2"/>
  <c r="J64" i="2"/>
  <c r="S64" i="2"/>
  <c r="AB64" i="2"/>
  <c r="AL64" i="2"/>
  <c r="K64" i="2"/>
  <c r="T64" i="2"/>
  <c r="AC64" i="2"/>
  <c r="AM64" i="2"/>
  <c r="J65" i="2"/>
  <c r="S65" i="2"/>
  <c r="AB65" i="2"/>
  <c r="AL65" i="2"/>
  <c r="K65" i="2"/>
  <c r="T65" i="2"/>
  <c r="AC65" i="2"/>
  <c r="AM65" i="2"/>
  <c r="J66" i="2"/>
  <c r="S66" i="2"/>
  <c r="AB66" i="2"/>
  <c r="AL66" i="2"/>
  <c r="K66" i="2"/>
  <c r="T66" i="2"/>
  <c r="AC66" i="2"/>
  <c r="AM66" i="2"/>
  <c r="J67" i="2"/>
  <c r="S67" i="2"/>
  <c r="AB67" i="2"/>
  <c r="AL67" i="2"/>
  <c r="K67" i="2"/>
  <c r="T67" i="2"/>
  <c r="AC67" i="2"/>
  <c r="AM67" i="2"/>
  <c r="J69" i="2"/>
  <c r="S69" i="2"/>
  <c r="AB69" i="2"/>
  <c r="AL69" i="2"/>
  <c r="K69" i="2"/>
  <c r="T69" i="2"/>
  <c r="AC69" i="2"/>
  <c r="AM69" i="2"/>
  <c r="J70" i="2"/>
  <c r="S70" i="2"/>
  <c r="AB70" i="2"/>
  <c r="AL70" i="2"/>
  <c r="K70" i="2"/>
  <c r="T70" i="2"/>
  <c r="AC70" i="2"/>
  <c r="AM70" i="2"/>
  <c r="J71" i="2"/>
  <c r="S71" i="2"/>
  <c r="AB71" i="2"/>
  <c r="AL71" i="2"/>
  <c r="K71" i="2"/>
  <c r="T71" i="2"/>
  <c r="AC71" i="2"/>
  <c r="AM71" i="2"/>
  <c r="J72" i="2"/>
  <c r="S72" i="2"/>
  <c r="AB72" i="2"/>
  <c r="AL72" i="2"/>
  <c r="K72" i="2"/>
  <c r="T72" i="2"/>
  <c r="AC72" i="2"/>
  <c r="AM72" i="2"/>
  <c r="J75" i="2"/>
  <c r="S75" i="2"/>
  <c r="AB75" i="2"/>
  <c r="AL75" i="2"/>
  <c r="K75" i="2"/>
  <c r="T75" i="2"/>
  <c r="AC75" i="2"/>
  <c r="AM75" i="2"/>
  <c r="J76" i="2"/>
  <c r="S76" i="2"/>
  <c r="AB76" i="2"/>
  <c r="AL76" i="2"/>
  <c r="K76" i="2"/>
  <c r="T76" i="2"/>
  <c r="AC76" i="2"/>
  <c r="AM76" i="2"/>
  <c r="J77" i="2"/>
  <c r="S77" i="2"/>
  <c r="AB77" i="2"/>
  <c r="AL77" i="2"/>
  <c r="K77" i="2"/>
  <c r="T77" i="2"/>
  <c r="AC77" i="2"/>
  <c r="AM77" i="2"/>
  <c r="J78" i="2"/>
  <c r="S78" i="2"/>
  <c r="AB78" i="2"/>
  <c r="AL78" i="2"/>
  <c r="K78" i="2"/>
  <c r="T78" i="2"/>
  <c r="AC78" i="2"/>
  <c r="AM78" i="2"/>
  <c r="J79" i="2"/>
  <c r="S79" i="2"/>
  <c r="AB79" i="2"/>
  <c r="AL79" i="2"/>
  <c r="K79" i="2"/>
  <c r="T79" i="2"/>
  <c r="AC79" i="2"/>
  <c r="AM79" i="2"/>
  <c r="D81" i="2"/>
  <c r="F81" i="2"/>
  <c r="H81" i="2"/>
  <c r="J81" i="2"/>
  <c r="M81" i="2"/>
  <c r="O81" i="2"/>
  <c r="Q81" i="2"/>
  <c r="S81" i="2"/>
  <c r="V81" i="2"/>
  <c r="X81" i="2"/>
  <c r="Z81" i="2"/>
  <c r="AB81" i="2"/>
  <c r="AE81" i="2"/>
  <c r="AG81" i="2"/>
  <c r="AI81" i="2"/>
  <c r="AL81" i="2"/>
  <c r="E81" i="2"/>
  <c r="G81" i="2"/>
  <c r="I81" i="2"/>
  <c r="K81" i="2"/>
  <c r="N81" i="2"/>
  <c r="P81" i="2"/>
  <c r="R81" i="2"/>
  <c r="T81" i="2"/>
  <c r="W81" i="2"/>
  <c r="Y81" i="2"/>
  <c r="AA81" i="2"/>
  <c r="AC81" i="2"/>
  <c r="AF81" i="2"/>
  <c r="AH81" i="2"/>
  <c r="AJ81" i="2"/>
  <c r="AM81" i="2"/>
  <c r="K7" i="2"/>
  <c r="T7" i="2"/>
  <c r="AC7" i="2"/>
  <c r="AM7" i="2"/>
  <c r="J7" i="2"/>
  <c r="S7" i="2"/>
  <c r="AB7" i="2"/>
  <c r="AL7" i="2"/>
  <c r="E26" i="2"/>
  <c r="E84" i="2"/>
  <c r="E85" i="2"/>
  <c r="G83" i="2"/>
  <c r="D26" i="2"/>
  <c r="AI81" i="11"/>
  <c r="AO81" i="11"/>
  <c r="AU65" i="11"/>
  <c r="AU59" i="11"/>
  <c r="AU49" i="11"/>
  <c r="AU48" i="11"/>
  <c r="AU40" i="11"/>
  <c r="AU36" i="11"/>
  <c r="AU32" i="11"/>
  <c r="AI30" i="11"/>
  <c r="AI29" i="11"/>
  <c r="AI28" i="11"/>
  <c r="AI27" i="11"/>
  <c r="AI26" i="11"/>
  <c r="AI25" i="11"/>
  <c r="AU24" i="11"/>
  <c r="AU20" i="11"/>
  <c r="AU16" i="11"/>
  <c r="AU12" i="11"/>
  <c r="AU8" i="11"/>
  <c r="AP6" i="11"/>
  <c r="Z6" i="11"/>
  <c r="J6" i="11"/>
  <c r="AE9" i="11"/>
  <c r="AE11" i="11"/>
  <c r="AE13" i="11"/>
  <c r="AE17" i="11"/>
  <c r="AE21" i="11"/>
  <c r="S25" i="11"/>
  <c r="S26" i="11"/>
  <c r="S27" i="11"/>
  <c r="S28" i="11"/>
  <c r="S29" i="11"/>
  <c r="S30" i="11"/>
  <c r="W30" i="11"/>
  <c r="AE44" i="11"/>
  <c r="AE75" i="11"/>
  <c r="S81" i="11"/>
  <c r="N10" i="11"/>
  <c r="K11" i="11"/>
  <c r="G13" i="11"/>
  <c r="N14" i="11"/>
  <c r="N18" i="11"/>
  <c r="L19" i="11"/>
  <c r="H20" i="11"/>
  <c r="N22" i="11"/>
  <c r="C25" i="11"/>
  <c r="C26" i="11"/>
  <c r="C27" i="11"/>
  <c r="C28" i="11"/>
  <c r="C29" i="11"/>
  <c r="C30" i="11"/>
  <c r="N30" i="11"/>
  <c r="L33" i="11"/>
  <c r="N34" i="11"/>
  <c r="L36" i="11"/>
  <c r="H37" i="11"/>
  <c r="N38" i="11"/>
  <c r="H39" i="11"/>
  <c r="N42" i="11"/>
  <c r="N46" i="11"/>
  <c r="H47" i="11"/>
  <c r="N50" i="11"/>
  <c r="K54" i="11"/>
  <c r="I59" i="11"/>
  <c r="K62" i="11"/>
  <c r="K70" i="11"/>
  <c r="K78" i="11"/>
  <c r="C81" i="11"/>
  <c r="C82" i="11"/>
  <c r="B8" i="11"/>
  <c r="B9" i="11"/>
  <c r="B10" i="11"/>
  <c r="AH10" i="11"/>
  <c r="B11" i="11"/>
  <c r="AH11" i="11"/>
  <c r="B12" i="11"/>
  <c r="R12" i="11"/>
  <c r="B13" i="11"/>
  <c r="B14" i="11"/>
  <c r="B15" i="11"/>
  <c r="AH15" i="11"/>
  <c r="B16" i="11"/>
  <c r="R16" i="11"/>
  <c r="B17" i="11"/>
  <c r="B18" i="11"/>
  <c r="B19" i="11"/>
  <c r="AH19" i="11"/>
  <c r="B20" i="11"/>
  <c r="B21" i="11"/>
  <c r="AH21" i="11"/>
  <c r="B22" i="11"/>
  <c r="AH22" i="11"/>
  <c r="B23" i="11"/>
  <c r="AH23" i="11"/>
  <c r="B24" i="11"/>
  <c r="B25" i="11"/>
  <c r="B26" i="11"/>
  <c r="B27" i="11"/>
  <c r="B28" i="11"/>
  <c r="B29" i="11"/>
  <c r="AH29" i="11"/>
  <c r="B30" i="11"/>
  <c r="B31" i="11"/>
  <c r="B32" i="11"/>
  <c r="AH32" i="11"/>
  <c r="B33" i="11"/>
  <c r="B34" i="11"/>
  <c r="AH34" i="11"/>
  <c r="B35" i="11"/>
  <c r="B36" i="11"/>
  <c r="AH36" i="11"/>
  <c r="B37" i="11"/>
  <c r="AH37" i="11"/>
  <c r="B38" i="11"/>
  <c r="B39" i="11"/>
  <c r="B40" i="11"/>
  <c r="B41" i="11"/>
  <c r="B42" i="11"/>
  <c r="AH42" i="11"/>
  <c r="B43" i="11"/>
  <c r="B44" i="11"/>
  <c r="AH44" i="11"/>
  <c r="B45" i="11"/>
  <c r="B46" i="11"/>
  <c r="B47" i="11"/>
  <c r="B48" i="11"/>
  <c r="AH48" i="11"/>
  <c r="B49" i="11"/>
  <c r="B50" i="11"/>
  <c r="AH50" i="11"/>
  <c r="B51" i="11"/>
  <c r="B52" i="11"/>
  <c r="B53" i="11"/>
  <c r="AH53" i="11"/>
  <c r="B54" i="11"/>
  <c r="B55" i="11"/>
  <c r="R55" i="11"/>
  <c r="B56" i="11"/>
  <c r="B57" i="11"/>
  <c r="B58" i="11"/>
  <c r="AH58" i="11"/>
  <c r="B59" i="11"/>
  <c r="R59" i="11"/>
  <c r="B60" i="11"/>
  <c r="AH60" i="11"/>
  <c r="B61" i="11"/>
  <c r="AH61" i="11"/>
  <c r="B62" i="11"/>
  <c r="B63" i="11"/>
  <c r="B64" i="11"/>
  <c r="AH64" i="11"/>
  <c r="B65" i="11"/>
  <c r="B66" i="11"/>
  <c r="AH66" i="11"/>
  <c r="B67" i="11"/>
  <c r="B68" i="11"/>
  <c r="AH68" i="11"/>
  <c r="B69" i="11"/>
  <c r="AH69" i="11"/>
  <c r="B70" i="11"/>
  <c r="B71" i="11"/>
  <c r="B72" i="11"/>
  <c r="AH72" i="11"/>
  <c r="B73" i="11"/>
  <c r="B74" i="11"/>
  <c r="AH74" i="11"/>
  <c r="B75" i="11"/>
  <c r="B76" i="11"/>
  <c r="B77" i="11"/>
  <c r="B78" i="11"/>
  <c r="B79" i="11"/>
  <c r="AH79" i="11"/>
  <c r="B80" i="11"/>
  <c r="AH80" i="11"/>
  <c r="B81" i="11"/>
  <c r="AH81" i="11"/>
  <c r="B82" i="11"/>
  <c r="B7" i="11"/>
  <c r="AH7" i="11"/>
  <c r="BE5" i="2"/>
  <c r="BE7" i="2"/>
  <c r="BS7" i="2"/>
  <c r="BE8" i="2"/>
  <c r="BS8" i="2"/>
  <c r="BE9" i="2"/>
  <c r="BS9" i="2"/>
  <c r="BE10" i="2"/>
  <c r="BS10" i="2"/>
  <c r="BE11" i="2"/>
  <c r="BS11" i="2"/>
  <c r="BE12" i="2"/>
  <c r="BS12" i="2"/>
  <c r="BE13" i="2"/>
  <c r="BS13" i="2"/>
  <c r="BE14" i="2"/>
  <c r="BS14" i="2"/>
  <c r="BE15" i="2"/>
  <c r="BS15" i="2"/>
  <c r="BE16" i="2"/>
  <c r="BS16" i="2"/>
  <c r="BE17" i="2"/>
  <c r="BS17" i="2"/>
  <c r="BE18" i="2"/>
  <c r="BS18" i="2"/>
  <c r="BE19" i="2"/>
  <c r="BE20" i="2"/>
  <c r="BS20" i="2"/>
  <c r="BE21" i="2"/>
  <c r="BS21" i="2"/>
  <c r="BE22" i="2"/>
  <c r="BS22" i="2"/>
  <c r="BE23" i="2"/>
  <c r="BE26" i="2"/>
  <c r="BE27" i="2"/>
  <c r="BE28" i="2"/>
  <c r="BE29" i="2"/>
  <c r="BE30" i="2"/>
  <c r="BS30" i="2"/>
  <c r="BE31" i="2"/>
  <c r="BE32" i="2"/>
  <c r="BE33" i="2"/>
  <c r="BS33" i="2"/>
  <c r="BE34" i="2"/>
  <c r="BS34" i="2"/>
  <c r="BE35" i="2"/>
  <c r="BS35" i="2"/>
  <c r="BE36" i="2"/>
  <c r="BS36" i="2"/>
  <c r="BE37" i="2"/>
  <c r="BE38" i="2"/>
  <c r="BE39" i="2"/>
  <c r="BS39" i="2"/>
  <c r="BE40" i="2"/>
  <c r="BS40" i="2"/>
  <c r="BE41" i="2"/>
  <c r="BS41" i="2"/>
  <c r="BE42" i="2"/>
  <c r="BS42" i="2"/>
  <c r="BE43" i="2"/>
  <c r="BS43" i="2"/>
  <c r="BE44" i="2"/>
  <c r="BS44" i="2"/>
  <c r="BE45" i="2"/>
  <c r="BS45" i="2"/>
  <c r="BE46" i="2"/>
  <c r="BE47" i="2"/>
  <c r="BE48" i="2"/>
  <c r="BS48" i="2"/>
  <c r="BE49" i="2"/>
  <c r="BS49" i="2"/>
  <c r="BE50" i="2"/>
  <c r="BS50" i="2"/>
  <c r="BE51" i="2"/>
  <c r="BS51" i="2"/>
  <c r="BE52" i="2"/>
  <c r="BE53" i="2"/>
  <c r="BE54" i="2"/>
  <c r="BS54" i="2"/>
  <c r="BE55" i="2"/>
  <c r="BS55" i="2"/>
  <c r="BE56" i="2"/>
  <c r="BS56" i="2"/>
  <c r="BE57" i="2"/>
  <c r="BS57" i="2"/>
  <c r="BE58" i="2"/>
  <c r="BS58" i="2"/>
  <c r="BE59" i="2"/>
  <c r="BE60" i="2"/>
  <c r="BE61" i="2"/>
  <c r="BE62" i="2"/>
  <c r="BS62" i="2"/>
  <c r="BE63" i="2"/>
  <c r="BS63" i="2"/>
  <c r="BE64" i="2"/>
  <c r="BS64" i="2"/>
  <c r="BE65" i="2"/>
  <c r="BS65" i="2"/>
  <c r="BE66" i="2"/>
  <c r="BS66" i="2"/>
  <c r="BE67" i="2"/>
  <c r="BE68" i="2"/>
  <c r="BE69" i="2"/>
  <c r="BE70" i="2"/>
  <c r="BE71" i="2"/>
  <c r="BS71" i="2"/>
  <c r="BE72" i="2"/>
  <c r="BE73" i="2"/>
  <c r="BE24" i="2"/>
  <c r="BE75" i="2"/>
  <c r="BS75" i="2"/>
  <c r="BE76" i="2"/>
  <c r="BS76" i="2"/>
  <c r="BE77" i="2"/>
  <c r="BS77" i="2"/>
  <c r="BE78" i="2"/>
  <c r="BE79" i="2"/>
  <c r="BE80" i="2"/>
  <c r="BE81" i="2"/>
  <c r="BG81" i="2"/>
  <c r="BE82" i="2"/>
  <c r="BE83" i="2"/>
  <c r="BE84" i="2"/>
  <c r="BE85" i="2"/>
  <c r="AO5" i="2"/>
  <c r="AO7" i="2"/>
  <c r="BC7" i="2"/>
  <c r="AO8" i="2"/>
  <c r="BC8" i="2"/>
  <c r="AO9" i="2"/>
  <c r="BC9" i="2"/>
  <c r="AO10" i="2"/>
  <c r="BC10" i="2"/>
  <c r="AO11" i="2"/>
  <c r="BC11" i="2"/>
  <c r="AO12" i="2"/>
  <c r="BC12" i="2"/>
  <c r="AO13" i="2"/>
  <c r="BC13" i="2"/>
  <c r="AO14" i="2"/>
  <c r="BC14" i="2"/>
  <c r="AO15" i="2"/>
  <c r="BC15" i="2"/>
  <c r="AO16" i="2"/>
  <c r="BC16" i="2"/>
  <c r="AO17" i="2"/>
  <c r="BC17" i="2"/>
  <c r="AO18" i="2"/>
  <c r="BC18" i="2"/>
  <c r="AO19" i="2"/>
  <c r="AO20" i="2"/>
  <c r="BC20" i="2"/>
  <c r="AO21" i="2"/>
  <c r="BC21" i="2"/>
  <c r="AO22" i="2"/>
  <c r="BC22" i="2"/>
  <c r="AO23" i="2"/>
  <c r="AO26" i="2"/>
  <c r="AO27" i="2"/>
  <c r="AO28" i="2"/>
  <c r="AO29" i="2"/>
  <c r="AO30" i="2"/>
  <c r="BC30" i="2"/>
  <c r="AO31" i="2"/>
  <c r="AO32" i="2"/>
  <c r="AO33" i="2"/>
  <c r="BC33" i="2"/>
  <c r="AO34" i="2"/>
  <c r="BC34" i="2"/>
  <c r="AO35" i="2"/>
  <c r="BC35" i="2"/>
  <c r="AO36" i="2"/>
  <c r="BC36" i="2"/>
  <c r="AO37" i="2"/>
  <c r="AO38" i="2"/>
  <c r="AO39" i="2"/>
  <c r="BC39" i="2"/>
  <c r="AO40" i="2"/>
  <c r="BC40" i="2"/>
  <c r="AO41" i="2"/>
  <c r="BC41" i="2"/>
  <c r="AO42" i="2"/>
  <c r="BC42" i="2"/>
  <c r="AO43" i="2"/>
  <c r="BC43" i="2"/>
  <c r="AO44" i="2"/>
  <c r="BC44" i="2"/>
  <c r="AO45" i="2"/>
  <c r="BC45" i="2"/>
  <c r="AO46" i="2"/>
  <c r="AO47" i="2"/>
  <c r="AO48" i="2"/>
  <c r="BC48" i="2"/>
  <c r="AO49" i="2"/>
  <c r="BC49" i="2"/>
  <c r="AO50" i="2"/>
  <c r="BC50" i="2"/>
  <c r="AO51" i="2"/>
  <c r="BC51" i="2"/>
  <c r="AO52" i="2"/>
  <c r="AO53" i="2"/>
  <c r="AO54" i="2"/>
  <c r="BC54" i="2"/>
  <c r="AO55" i="2"/>
  <c r="BC55" i="2"/>
  <c r="AO56" i="2"/>
  <c r="BC56" i="2"/>
  <c r="AO57" i="2"/>
  <c r="BC57" i="2"/>
  <c r="AO58" i="2"/>
  <c r="BC58" i="2"/>
  <c r="AO59" i="2"/>
  <c r="AO60" i="2"/>
  <c r="AO61" i="2"/>
  <c r="AO62" i="2"/>
  <c r="BC62" i="2"/>
  <c r="AO63" i="2"/>
  <c r="BC63" i="2"/>
  <c r="AO64" i="2"/>
  <c r="BC64" i="2"/>
  <c r="AO65" i="2"/>
  <c r="BC65" i="2"/>
  <c r="AO66" i="2"/>
  <c r="BC66" i="2"/>
  <c r="AO67" i="2"/>
  <c r="BC67" i="2"/>
  <c r="AO68" i="2"/>
  <c r="AO69" i="2"/>
  <c r="BC69" i="2"/>
  <c r="BS69" i="2"/>
  <c r="AO70" i="2"/>
  <c r="BC70" i="2"/>
  <c r="BS70" i="2"/>
  <c r="AO71" i="2"/>
  <c r="BC71" i="2"/>
  <c r="AO72" i="2"/>
  <c r="BC72" i="2"/>
  <c r="BS72" i="2"/>
  <c r="AO73" i="2"/>
  <c r="AO24" i="2"/>
  <c r="AO75" i="2"/>
  <c r="BC75" i="2"/>
  <c r="AO76" i="2"/>
  <c r="BC76" i="2"/>
  <c r="AO77" i="2"/>
  <c r="BC77" i="2"/>
  <c r="AO78" i="2"/>
  <c r="BC78" i="2"/>
  <c r="BS78" i="2"/>
  <c r="AO79" i="2"/>
  <c r="BC79" i="2"/>
  <c r="BS79" i="2"/>
  <c r="AO80" i="2"/>
  <c r="AO81" i="2"/>
  <c r="AQ81" i="2"/>
  <c r="AO82" i="2"/>
  <c r="AO83" i="2"/>
  <c r="AO84" i="2"/>
  <c r="AO85" i="2"/>
  <c r="R61" i="11"/>
  <c r="R80" i="11"/>
  <c r="R23" i="11"/>
  <c r="R29" i="11"/>
  <c r="K38" i="11"/>
  <c r="AE52" i="11"/>
  <c r="AE32" i="11"/>
  <c r="R19" i="11"/>
  <c r="H22" i="11"/>
  <c r="G10" i="11"/>
  <c r="L14" i="11"/>
  <c r="G50" i="11"/>
  <c r="K18" i="11"/>
  <c r="L34" i="11"/>
  <c r="K46" i="11"/>
  <c r="R15" i="11"/>
  <c r="K14" i="11"/>
  <c r="G22" i="11"/>
  <c r="G38" i="11"/>
  <c r="L42" i="11"/>
  <c r="K59" i="11"/>
  <c r="AE12" i="11"/>
  <c r="H10" i="11"/>
  <c r="G30" i="11"/>
  <c r="K74" i="11"/>
  <c r="R11" i="11"/>
  <c r="L18" i="11"/>
  <c r="H30" i="11"/>
  <c r="L46" i="11"/>
  <c r="F54" i="11"/>
  <c r="L74" i="11"/>
  <c r="AE60" i="11"/>
  <c r="G8" i="11"/>
  <c r="L10" i="11"/>
  <c r="K22" i="11"/>
  <c r="K30" i="11"/>
  <c r="G34" i="11"/>
  <c r="L38" i="11"/>
  <c r="G42" i="11"/>
  <c r="K50" i="11"/>
  <c r="G54" i="11"/>
  <c r="L66" i="11"/>
  <c r="AE16" i="11"/>
  <c r="AE76" i="11"/>
  <c r="AU44" i="11"/>
  <c r="G12" i="11"/>
  <c r="H14" i="11"/>
  <c r="H18" i="11"/>
  <c r="O30" i="11"/>
  <c r="H34" i="11"/>
  <c r="K42" i="11"/>
  <c r="G46" i="11"/>
  <c r="L50" i="11"/>
  <c r="K58" i="11"/>
  <c r="G70" i="11"/>
  <c r="G78" i="11"/>
  <c r="AE20" i="11"/>
  <c r="AE33" i="11"/>
  <c r="AU52" i="11"/>
  <c r="AH76" i="11"/>
  <c r="R76" i="11"/>
  <c r="K75" i="11"/>
  <c r="I75" i="11"/>
  <c r="K67" i="11"/>
  <c r="I67" i="11"/>
  <c r="N51" i="11"/>
  <c r="L51" i="11"/>
  <c r="K51" i="11"/>
  <c r="G51" i="11"/>
  <c r="N47" i="11"/>
  <c r="L47" i="11"/>
  <c r="K47" i="11"/>
  <c r="G47" i="11"/>
  <c r="N43" i="11"/>
  <c r="L43" i="11"/>
  <c r="K43" i="11"/>
  <c r="G43" i="11"/>
  <c r="N39" i="11"/>
  <c r="L39" i="11"/>
  <c r="K39" i="11"/>
  <c r="G39" i="11"/>
  <c r="N35" i="11"/>
  <c r="G35" i="11"/>
  <c r="L35" i="11"/>
  <c r="H35" i="11"/>
  <c r="N31" i="11"/>
  <c r="H31" i="11"/>
  <c r="L31" i="11"/>
  <c r="K31" i="11"/>
  <c r="G31" i="11"/>
  <c r="N23" i="11"/>
  <c r="H23" i="11"/>
  <c r="L23" i="11"/>
  <c r="K23" i="11"/>
  <c r="N19" i="11"/>
  <c r="K19" i="11"/>
  <c r="H19" i="11"/>
  <c r="G19" i="11"/>
  <c r="N15" i="11"/>
  <c r="K15" i="11"/>
  <c r="L15" i="11"/>
  <c r="H15" i="11"/>
  <c r="G15" i="11"/>
  <c r="N11" i="11"/>
  <c r="G11" i="11"/>
  <c r="H11" i="11"/>
  <c r="L11" i="11"/>
  <c r="G23" i="11"/>
  <c r="K35" i="11"/>
  <c r="R28" i="11"/>
  <c r="AH28" i="11"/>
  <c r="H43" i="11"/>
  <c r="H51" i="11"/>
  <c r="AJ30" i="11"/>
  <c r="AK30" i="11"/>
  <c r="AS30" i="11"/>
  <c r="AR30" i="11"/>
  <c r="AE8" i="11"/>
  <c r="AC30" i="11"/>
  <c r="AB30" i="11"/>
  <c r="X30" i="11"/>
  <c r="AH45" i="11"/>
  <c r="R45" i="11"/>
  <c r="AH17" i="11"/>
  <c r="R17" i="11"/>
  <c r="K10" i="11"/>
  <c r="G14" i="11"/>
  <c r="G18" i="11"/>
  <c r="L22" i="11"/>
  <c r="D30" i="11"/>
  <c r="L30" i="11"/>
  <c r="K34" i="11"/>
  <c r="H38" i="11"/>
  <c r="H42" i="11"/>
  <c r="H46" i="11"/>
  <c r="H50" i="11"/>
  <c r="L58" i="11"/>
  <c r="G62" i="11"/>
  <c r="K66" i="11"/>
  <c r="AE80" i="11"/>
  <c r="AE72" i="11"/>
  <c r="AE68" i="11"/>
  <c r="AE64" i="11"/>
  <c r="AE56" i="11"/>
  <c r="AE40" i="11"/>
  <c r="AE24" i="11"/>
  <c r="AE36" i="11"/>
  <c r="AE37" i="11"/>
  <c r="AE48" i="11"/>
  <c r="AU45" i="11"/>
  <c r="AU69" i="11"/>
  <c r="AH82" i="11"/>
  <c r="R82" i="11"/>
  <c r="AH70" i="11"/>
  <c r="R70" i="11"/>
  <c r="AH62" i="11"/>
  <c r="R62" i="11"/>
  <c r="AH14" i="11"/>
  <c r="R14" i="11"/>
  <c r="N77" i="11"/>
  <c r="J77" i="11"/>
  <c r="F77" i="11"/>
  <c r="K77" i="11"/>
  <c r="I77" i="11"/>
  <c r="M77" i="11"/>
  <c r="H77" i="11"/>
  <c r="L77" i="11"/>
  <c r="G77" i="11"/>
  <c r="N65" i="11"/>
  <c r="J65" i="11"/>
  <c r="F65" i="11"/>
  <c r="K65" i="11"/>
  <c r="I65" i="11"/>
  <c r="H65" i="11"/>
  <c r="M65" i="11"/>
  <c r="G65" i="11"/>
  <c r="L65" i="11"/>
  <c r="M53" i="11"/>
  <c r="J53" i="11"/>
  <c r="F53" i="11"/>
  <c r="L53" i="11"/>
  <c r="N53" i="11"/>
  <c r="I53" i="11"/>
  <c r="H53" i="11"/>
  <c r="K53" i="11"/>
  <c r="G53" i="11"/>
  <c r="N41" i="11"/>
  <c r="J41" i="11"/>
  <c r="F41" i="11"/>
  <c r="L41" i="11"/>
  <c r="M41" i="11"/>
  <c r="I41" i="11"/>
  <c r="H41" i="11"/>
  <c r="K41" i="11"/>
  <c r="G41" i="11"/>
  <c r="N17" i="11"/>
  <c r="J17" i="11"/>
  <c r="F17" i="11"/>
  <c r="M17" i="11"/>
  <c r="I17" i="11"/>
  <c r="K17" i="11"/>
  <c r="G17" i="11"/>
  <c r="R10" i="11"/>
  <c r="R34" i="11"/>
  <c r="R50" i="11"/>
  <c r="R66" i="11"/>
  <c r="AH77" i="11"/>
  <c r="R77" i="11"/>
  <c r="AH65" i="11"/>
  <c r="R65" i="11"/>
  <c r="AH57" i="11"/>
  <c r="R57" i="11"/>
  <c r="AH49" i="11"/>
  <c r="R49" i="11"/>
  <c r="AH41" i="11"/>
  <c r="R41" i="11"/>
  <c r="AH33" i="11"/>
  <c r="R33" i="11"/>
  <c r="AH25" i="11"/>
  <c r="R25" i="11"/>
  <c r="AH9" i="11"/>
  <c r="R9" i="11"/>
  <c r="N76" i="11"/>
  <c r="J76" i="11"/>
  <c r="F76" i="11"/>
  <c r="L76" i="11"/>
  <c r="G76" i="11"/>
  <c r="K76" i="11"/>
  <c r="M76" i="11"/>
  <c r="I76" i="11"/>
  <c r="H76" i="11"/>
  <c r="N68" i="11"/>
  <c r="J68" i="11"/>
  <c r="F68" i="11"/>
  <c r="L68" i="11"/>
  <c r="G68" i="11"/>
  <c r="K68" i="11"/>
  <c r="M68" i="11"/>
  <c r="I68" i="11"/>
  <c r="H68" i="11"/>
  <c r="N60" i="11"/>
  <c r="J60" i="11"/>
  <c r="F60" i="11"/>
  <c r="L60" i="11"/>
  <c r="G60" i="11"/>
  <c r="K60" i="11"/>
  <c r="I60" i="11"/>
  <c r="M60" i="11"/>
  <c r="H60" i="11"/>
  <c r="N52" i="11"/>
  <c r="J52" i="11"/>
  <c r="F52" i="11"/>
  <c r="H52" i="11"/>
  <c r="M52" i="11"/>
  <c r="I52" i="11"/>
  <c r="L52" i="11"/>
  <c r="K52" i="11"/>
  <c r="G52" i="11"/>
  <c r="N44" i="11"/>
  <c r="J44" i="11"/>
  <c r="F44" i="11"/>
  <c r="H44" i="11"/>
  <c r="M44" i="11"/>
  <c r="I44" i="11"/>
  <c r="L44" i="11"/>
  <c r="K44" i="11"/>
  <c r="G44" i="11"/>
  <c r="N36" i="11"/>
  <c r="J36" i="11"/>
  <c r="F36" i="11"/>
  <c r="M36" i="11"/>
  <c r="I36" i="11"/>
  <c r="K36" i="11"/>
  <c r="G36" i="11"/>
  <c r="N32" i="11"/>
  <c r="J32" i="11"/>
  <c r="F32" i="11"/>
  <c r="M32" i="11"/>
  <c r="I32" i="11"/>
  <c r="K32" i="11"/>
  <c r="G32" i="11"/>
  <c r="N24" i="11"/>
  <c r="J24" i="11"/>
  <c r="F24" i="11"/>
  <c r="M24" i="11"/>
  <c r="I24" i="11"/>
  <c r="K24" i="11"/>
  <c r="G24" i="11"/>
  <c r="N20" i="11"/>
  <c r="J20" i="11"/>
  <c r="F20" i="11"/>
  <c r="M20" i="11"/>
  <c r="I20" i="11"/>
  <c r="K20" i="11"/>
  <c r="G20" i="11"/>
  <c r="N16" i="11"/>
  <c r="J16" i="11"/>
  <c r="F16" i="11"/>
  <c r="M16" i="11"/>
  <c r="I16" i="11"/>
  <c r="K16" i="11"/>
  <c r="G16" i="11"/>
  <c r="N12" i="11"/>
  <c r="J12" i="11"/>
  <c r="F12" i="11"/>
  <c r="M12" i="11"/>
  <c r="I12" i="11"/>
  <c r="N8" i="11"/>
  <c r="J8" i="11"/>
  <c r="F8" i="11"/>
  <c r="M8" i="11"/>
  <c r="I8" i="11"/>
  <c r="H8" i="11"/>
  <c r="L9" i="11"/>
  <c r="H12" i="11"/>
  <c r="H17" i="11"/>
  <c r="L20" i="11"/>
  <c r="H32" i="11"/>
  <c r="BS26" i="2"/>
  <c r="R21" i="11"/>
  <c r="R37" i="11"/>
  <c r="R53" i="11"/>
  <c r="R69" i="11"/>
  <c r="R81" i="11"/>
  <c r="K8" i="11"/>
  <c r="G9" i="11"/>
  <c r="K12" i="11"/>
  <c r="H16" i="11"/>
  <c r="L17" i="11"/>
  <c r="H24" i="11"/>
  <c r="L32" i="11"/>
  <c r="AH78" i="11"/>
  <c r="R78" i="11"/>
  <c r="AH54" i="11"/>
  <c r="R54" i="11"/>
  <c r="AH46" i="11"/>
  <c r="R46" i="11"/>
  <c r="AH38" i="11"/>
  <c r="R38" i="11"/>
  <c r="AH30" i="11"/>
  <c r="R30" i="11"/>
  <c r="AH18" i="11"/>
  <c r="R18" i="11"/>
  <c r="N73" i="11"/>
  <c r="J73" i="11"/>
  <c r="F73" i="11"/>
  <c r="K73" i="11"/>
  <c r="I73" i="11"/>
  <c r="H73" i="11"/>
  <c r="M73" i="11"/>
  <c r="G73" i="11"/>
  <c r="L73" i="11"/>
  <c r="N69" i="11"/>
  <c r="J69" i="11"/>
  <c r="F69" i="11"/>
  <c r="K69" i="11"/>
  <c r="I69" i="11"/>
  <c r="M69" i="11"/>
  <c r="H69" i="11"/>
  <c r="L69" i="11"/>
  <c r="G69" i="11"/>
  <c r="N61" i="11"/>
  <c r="J61" i="11"/>
  <c r="F61" i="11"/>
  <c r="K61" i="11"/>
  <c r="I61" i="11"/>
  <c r="M61" i="11"/>
  <c r="H61" i="11"/>
  <c r="L61" i="11"/>
  <c r="G61" i="11"/>
  <c r="N57" i="11"/>
  <c r="J57" i="11"/>
  <c r="F57" i="11"/>
  <c r="K57" i="11"/>
  <c r="I57" i="11"/>
  <c r="H57" i="11"/>
  <c r="M57" i="11"/>
  <c r="G57" i="11"/>
  <c r="L57" i="11"/>
  <c r="N49" i="11"/>
  <c r="J49" i="11"/>
  <c r="F49" i="11"/>
  <c r="L49" i="11"/>
  <c r="M49" i="11"/>
  <c r="I49" i="11"/>
  <c r="H49" i="11"/>
  <c r="K49" i="11"/>
  <c r="G49" i="11"/>
  <c r="N45" i="11"/>
  <c r="J45" i="11"/>
  <c r="F45" i="11"/>
  <c r="L45" i="11"/>
  <c r="M45" i="11"/>
  <c r="I45" i="11"/>
  <c r="H45" i="11"/>
  <c r="K45" i="11"/>
  <c r="G45" i="11"/>
  <c r="N37" i="11"/>
  <c r="J37" i="11"/>
  <c r="F37" i="11"/>
  <c r="M37" i="11"/>
  <c r="I37" i="11"/>
  <c r="K37" i="11"/>
  <c r="G37" i="11"/>
  <c r="N33" i="11"/>
  <c r="J33" i="11"/>
  <c r="F33" i="11"/>
  <c r="M33" i="11"/>
  <c r="I33" i="11"/>
  <c r="K33" i="11"/>
  <c r="G33" i="11"/>
  <c r="N21" i="11"/>
  <c r="J21" i="11"/>
  <c r="F21" i="11"/>
  <c r="M21" i="11"/>
  <c r="I21" i="11"/>
  <c r="K21" i="11"/>
  <c r="G21" i="11"/>
  <c r="N13" i="11"/>
  <c r="J13" i="11"/>
  <c r="F13" i="11"/>
  <c r="M13" i="11"/>
  <c r="I13" i="11"/>
  <c r="K13" i="11"/>
  <c r="N9" i="11"/>
  <c r="J9" i="11"/>
  <c r="F9" i="11"/>
  <c r="M9" i="11"/>
  <c r="I9" i="11"/>
  <c r="K9" i="11"/>
  <c r="L13" i="11"/>
  <c r="L21" i="11"/>
  <c r="H33" i="11"/>
  <c r="AH73" i="11"/>
  <c r="R73" i="11"/>
  <c r="AH13" i="11"/>
  <c r="R13" i="11"/>
  <c r="N80" i="11"/>
  <c r="J80" i="11"/>
  <c r="F80" i="11"/>
  <c r="L80" i="11"/>
  <c r="G80" i="11"/>
  <c r="K80" i="11"/>
  <c r="I80" i="11"/>
  <c r="H80" i="11"/>
  <c r="M80" i="11"/>
  <c r="N72" i="11"/>
  <c r="J72" i="11"/>
  <c r="F72" i="11"/>
  <c r="L72" i="11"/>
  <c r="G72" i="11"/>
  <c r="K72" i="11"/>
  <c r="I72" i="11"/>
  <c r="H72" i="11"/>
  <c r="M72" i="11"/>
  <c r="N64" i="11"/>
  <c r="J64" i="11"/>
  <c r="F64" i="11"/>
  <c r="L64" i="11"/>
  <c r="G64" i="11"/>
  <c r="K64" i="11"/>
  <c r="I64" i="11"/>
  <c r="H64" i="11"/>
  <c r="M64" i="11"/>
  <c r="N56" i="11"/>
  <c r="J56" i="11"/>
  <c r="F56" i="11"/>
  <c r="L56" i="11"/>
  <c r="G56" i="11"/>
  <c r="K56" i="11"/>
  <c r="I56" i="11"/>
  <c r="H56" i="11"/>
  <c r="M56" i="11"/>
  <c r="N48" i="11"/>
  <c r="J48" i="11"/>
  <c r="F48" i="11"/>
  <c r="H48" i="11"/>
  <c r="M48" i="11"/>
  <c r="I48" i="11"/>
  <c r="L48" i="11"/>
  <c r="K48" i="11"/>
  <c r="G48" i="11"/>
  <c r="N40" i="11"/>
  <c r="J40" i="11"/>
  <c r="F40" i="11"/>
  <c r="L40" i="11"/>
  <c r="M40" i="11"/>
  <c r="I40" i="11"/>
  <c r="H40" i="11"/>
  <c r="K40" i="11"/>
  <c r="G40" i="11"/>
  <c r="R22" i="11"/>
  <c r="R42" i="11"/>
  <c r="R58" i="11"/>
  <c r="R74" i="11"/>
  <c r="L8" i="11"/>
  <c r="H9" i="11"/>
  <c r="L12" i="11"/>
  <c r="H13" i="11"/>
  <c r="L16" i="11"/>
  <c r="H21" i="11"/>
  <c r="L24" i="11"/>
  <c r="H36" i="11"/>
  <c r="L37" i="11"/>
  <c r="AE15" i="11"/>
  <c r="AE23" i="11"/>
  <c r="AE67" i="11"/>
  <c r="AE59" i="11"/>
  <c r="AE47" i="11"/>
  <c r="AE39" i="11"/>
  <c r="AE35" i="11"/>
  <c r="R56" i="11"/>
  <c r="AH56" i="11"/>
  <c r="R52" i="11"/>
  <c r="AH52" i="11"/>
  <c r="R40" i="11"/>
  <c r="AH40" i="11"/>
  <c r="R24" i="11"/>
  <c r="AH24" i="11"/>
  <c r="R20" i="11"/>
  <c r="AH20" i="11"/>
  <c r="R8" i="11"/>
  <c r="AH8" i="11"/>
  <c r="N79" i="11"/>
  <c r="J79" i="11"/>
  <c r="F79" i="11"/>
  <c r="M79" i="11"/>
  <c r="H79" i="11"/>
  <c r="L79" i="11"/>
  <c r="G79" i="11"/>
  <c r="N75" i="11"/>
  <c r="J75" i="11"/>
  <c r="F75" i="11"/>
  <c r="M75" i="11"/>
  <c r="H75" i="11"/>
  <c r="L75" i="11"/>
  <c r="G75" i="11"/>
  <c r="N71" i="11"/>
  <c r="J71" i="11"/>
  <c r="F71" i="11"/>
  <c r="M71" i="11"/>
  <c r="H71" i="11"/>
  <c r="L71" i="11"/>
  <c r="G71" i="11"/>
  <c r="N67" i="11"/>
  <c r="J67" i="11"/>
  <c r="F67" i="11"/>
  <c r="M67" i="11"/>
  <c r="H67" i="11"/>
  <c r="L67" i="11"/>
  <c r="G67" i="11"/>
  <c r="N63" i="11"/>
  <c r="J63" i="11"/>
  <c r="F63" i="11"/>
  <c r="M63" i="11"/>
  <c r="H63" i="11"/>
  <c r="L63" i="11"/>
  <c r="G63" i="11"/>
  <c r="N59" i="11"/>
  <c r="J59" i="11"/>
  <c r="F59" i="11"/>
  <c r="M59" i="11"/>
  <c r="H59" i="11"/>
  <c r="L59" i="11"/>
  <c r="G59" i="11"/>
  <c r="N55" i="11"/>
  <c r="J55" i="11"/>
  <c r="F55" i="11"/>
  <c r="M55" i="11"/>
  <c r="H55" i="11"/>
  <c r="L55" i="11"/>
  <c r="G55" i="11"/>
  <c r="I10" i="11"/>
  <c r="M10" i="11"/>
  <c r="I11" i="11"/>
  <c r="M11" i="11"/>
  <c r="I14" i="11"/>
  <c r="M14" i="11"/>
  <c r="I15" i="11"/>
  <c r="M15" i="11"/>
  <c r="I18" i="11"/>
  <c r="M18" i="11"/>
  <c r="I19" i="11"/>
  <c r="M19" i="11"/>
  <c r="I22" i="11"/>
  <c r="M22" i="11"/>
  <c r="I23" i="11"/>
  <c r="M23" i="11"/>
  <c r="E30" i="11"/>
  <c r="I30" i="11"/>
  <c r="M30" i="11"/>
  <c r="I31" i="11"/>
  <c r="M31" i="11"/>
  <c r="I34" i="11"/>
  <c r="M34" i="11"/>
  <c r="I35" i="11"/>
  <c r="M35" i="11"/>
  <c r="I38" i="11"/>
  <c r="M38" i="11"/>
  <c r="I39" i="11"/>
  <c r="M39" i="11"/>
  <c r="I42" i="11"/>
  <c r="M42" i="11"/>
  <c r="I43" i="11"/>
  <c r="M43" i="11"/>
  <c r="I46" i="11"/>
  <c r="M46" i="11"/>
  <c r="I47" i="11"/>
  <c r="M47" i="11"/>
  <c r="I50" i="11"/>
  <c r="M50" i="11"/>
  <c r="I51" i="11"/>
  <c r="M51" i="11"/>
  <c r="I55" i="11"/>
  <c r="I63" i="11"/>
  <c r="I71" i="11"/>
  <c r="I79" i="11"/>
  <c r="AE19" i="11"/>
  <c r="AH12" i="11"/>
  <c r="AH55" i="11"/>
  <c r="AE79" i="11"/>
  <c r="AE71" i="11"/>
  <c r="AE63" i="11"/>
  <c r="AE55" i="11"/>
  <c r="AE51" i="11"/>
  <c r="AE43" i="11"/>
  <c r="AE31" i="11"/>
  <c r="R71" i="11"/>
  <c r="AH71" i="11"/>
  <c r="R67" i="11"/>
  <c r="AH67" i="11"/>
  <c r="R63" i="11"/>
  <c r="AH63" i="11"/>
  <c r="R51" i="11"/>
  <c r="AH51" i="11"/>
  <c r="R47" i="11"/>
  <c r="AH47" i="11"/>
  <c r="R43" i="11"/>
  <c r="AH43" i="11"/>
  <c r="R39" i="11"/>
  <c r="AH39" i="11"/>
  <c r="R35" i="11"/>
  <c r="AH35" i="11"/>
  <c r="R31" i="11"/>
  <c r="AH31" i="11"/>
  <c r="R27" i="11"/>
  <c r="AH27" i="11"/>
  <c r="N78" i="11"/>
  <c r="J78" i="11"/>
  <c r="F78" i="11"/>
  <c r="I78" i="11"/>
  <c r="M78" i="11"/>
  <c r="H78" i="11"/>
  <c r="N74" i="11"/>
  <c r="J74" i="11"/>
  <c r="F74" i="11"/>
  <c r="I74" i="11"/>
  <c r="M74" i="11"/>
  <c r="H74" i="11"/>
  <c r="N70" i="11"/>
  <c r="J70" i="11"/>
  <c r="F70" i="11"/>
  <c r="I70" i="11"/>
  <c r="M70" i="11"/>
  <c r="H70" i="11"/>
  <c r="N66" i="11"/>
  <c r="J66" i="11"/>
  <c r="F66" i="11"/>
  <c r="I66" i="11"/>
  <c r="M66" i="11"/>
  <c r="H66" i="11"/>
  <c r="N62" i="11"/>
  <c r="J62" i="11"/>
  <c r="F62" i="11"/>
  <c r="I62" i="11"/>
  <c r="M62" i="11"/>
  <c r="H62" i="11"/>
  <c r="N58" i="11"/>
  <c r="J58" i="11"/>
  <c r="F58" i="11"/>
  <c r="I58" i="11"/>
  <c r="M58" i="11"/>
  <c r="H58" i="11"/>
  <c r="N54" i="11"/>
  <c r="J54" i="11"/>
  <c r="I54" i="11"/>
  <c r="M54" i="11"/>
  <c r="H54" i="11"/>
  <c r="F10" i="11"/>
  <c r="J10" i="11"/>
  <c r="F11" i="11"/>
  <c r="J11" i="11"/>
  <c r="F14" i="11"/>
  <c r="J14" i="11"/>
  <c r="F15" i="11"/>
  <c r="J15" i="11"/>
  <c r="F18" i="11"/>
  <c r="J18" i="11"/>
  <c r="F19" i="11"/>
  <c r="J19" i="11"/>
  <c r="F22" i="11"/>
  <c r="J22" i="11"/>
  <c r="F23" i="11"/>
  <c r="J23" i="11"/>
  <c r="F30" i="11"/>
  <c r="J30" i="11"/>
  <c r="F31" i="11"/>
  <c r="J31" i="11"/>
  <c r="F34" i="11"/>
  <c r="J34" i="11"/>
  <c r="F35" i="11"/>
  <c r="J35" i="11"/>
  <c r="F38" i="11"/>
  <c r="J38" i="11"/>
  <c r="F39" i="11"/>
  <c r="J39" i="11"/>
  <c r="F42" i="11"/>
  <c r="J42" i="11"/>
  <c r="F43" i="11"/>
  <c r="J43" i="11"/>
  <c r="F46" i="11"/>
  <c r="J46" i="11"/>
  <c r="F47" i="11"/>
  <c r="J47" i="11"/>
  <c r="F50" i="11"/>
  <c r="J50" i="11"/>
  <c r="F51" i="11"/>
  <c r="J51" i="11"/>
  <c r="L54" i="11"/>
  <c r="K55" i="11"/>
  <c r="G58" i="11"/>
  <c r="L62" i="11"/>
  <c r="K63" i="11"/>
  <c r="G66" i="11"/>
  <c r="L70" i="11"/>
  <c r="K71" i="11"/>
  <c r="G74" i="11"/>
  <c r="L78" i="11"/>
  <c r="K79" i="11"/>
  <c r="AH16" i="11"/>
  <c r="AH59" i="11"/>
  <c r="AE78" i="11"/>
  <c r="AE74" i="11"/>
  <c r="AE70" i="11"/>
  <c r="AE66" i="11"/>
  <c r="AE62" i="11"/>
  <c r="AE58" i="11"/>
  <c r="AE54" i="11"/>
  <c r="AE50" i="11"/>
  <c r="AE46" i="11"/>
  <c r="AE42" i="11"/>
  <c r="AD30" i="11"/>
  <c r="Z30" i="11"/>
  <c r="V30" i="11"/>
  <c r="T30" i="11"/>
  <c r="Y30" i="11"/>
  <c r="AE30" i="11"/>
  <c r="AE34" i="11"/>
  <c r="AE38" i="11"/>
  <c r="AU9" i="11"/>
  <c r="AU13" i="11"/>
  <c r="AU17" i="11"/>
  <c r="AU21" i="11"/>
  <c r="AU33" i="11"/>
  <c r="AU37" i="11"/>
  <c r="AE77" i="11"/>
  <c r="AE73" i="11"/>
  <c r="AE69" i="11"/>
  <c r="AE65" i="11"/>
  <c r="AE61" i="11"/>
  <c r="AE57" i="11"/>
  <c r="AE53" i="11"/>
  <c r="AE49" i="11"/>
  <c r="AE45" i="11"/>
  <c r="AE41" i="11"/>
  <c r="AE10" i="11"/>
  <c r="AE14" i="11"/>
  <c r="AE18" i="11"/>
  <c r="AE22" i="11"/>
  <c r="U30" i="11"/>
  <c r="AA30" i="11"/>
  <c r="AU10" i="11"/>
  <c r="AU14" i="11"/>
  <c r="AU18" i="11"/>
  <c r="AU22" i="11"/>
  <c r="AU30" i="11"/>
  <c r="AQ30" i="11"/>
  <c r="AM30" i="11"/>
  <c r="AT30" i="11"/>
  <c r="AP30" i="11"/>
  <c r="AL30" i="11"/>
  <c r="AU34" i="11"/>
  <c r="AU38" i="11"/>
  <c r="AU54" i="11"/>
  <c r="AU62" i="11"/>
  <c r="AU66" i="11"/>
  <c r="AU70" i="11"/>
  <c r="AU74" i="11"/>
  <c r="AU78" i="11"/>
  <c r="AN30" i="11"/>
  <c r="AU42" i="11"/>
  <c r="AU46" i="11"/>
  <c r="AU50" i="11"/>
  <c r="AU58" i="11"/>
  <c r="AU11" i="11"/>
  <c r="AU15" i="11"/>
  <c r="AU19" i="11"/>
  <c r="AU23" i="11"/>
  <c r="AU31" i="11"/>
  <c r="AU35" i="11"/>
  <c r="AU39" i="11"/>
  <c r="AU43" i="11"/>
  <c r="AU47" i="11"/>
  <c r="AU51" i="11"/>
  <c r="AU55" i="11"/>
  <c r="AU63" i="11"/>
  <c r="AU67" i="11"/>
  <c r="AU71" i="11"/>
  <c r="AU75" i="11"/>
  <c r="AU79" i="11"/>
  <c r="AO30" i="11"/>
  <c r="AU56" i="11"/>
  <c r="AU60" i="11"/>
  <c r="AU64" i="11"/>
  <c r="AU68" i="11"/>
  <c r="AU72" i="11"/>
  <c r="AU76" i="11"/>
  <c r="AU80" i="11"/>
  <c r="AU41" i="11"/>
  <c r="AU53" i="11"/>
  <c r="AU57" i="11"/>
  <c r="AU61" i="11"/>
  <c r="AU73" i="11"/>
  <c r="AU77" i="11"/>
  <c r="AR81" i="11"/>
  <c r="AN81" i="11"/>
  <c r="AJ81" i="11"/>
  <c r="AU81" i="11"/>
  <c r="AQ81" i="11"/>
  <c r="AM81" i="11"/>
  <c r="AT81" i="11"/>
  <c r="AL81" i="11"/>
  <c r="AS81" i="11"/>
  <c r="AK81" i="11"/>
  <c r="AP81" i="11"/>
  <c r="BC26" i="2"/>
  <c r="R32" i="11"/>
  <c r="R36" i="11"/>
  <c r="R44" i="11"/>
  <c r="R48" i="11"/>
  <c r="R60" i="11"/>
  <c r="R64" i="11"/>
  <c r="R68" i="11"/>
  <c r="R72" i="11"/>
  <c r="R79" i="11"/>
  <c r="R7" i="11"/>
  <c r="BC81" i="2"/>
  <c r="BS67" i="2"/>
  <c r="BS81" i="2"/>
  <c r="G27" i="11"/>
  <c r="L82" i="11"/>
  <c r="AU27" i="11"/>
  <c r="AU82" i="11"/>
  <c r="AE27" i="11"/>
  <c r="K82" i="11"/>
  <c r="J82" i="11"/>
  <c r="J27" i="11"/>
  <c r="H82" i="11"/>
  <c r="I27" i="11"/>
  <c r="AE82" i="11"/>
  <c r="H27" i="11"/>
  <c r="M27" i="11"/>
  <c r="K27" i="11"/>
  <c r="M82" i="11"/>
  <c r="N27" i="11"/>
  <c r="F82" i="11"/>
  <c r="I82" i="11"/>
  <c r="L27" i="11"/>
  <c r="F27" i="11"/>
  <c r="G82" i="11"/>
  <c r="N82" i="11"/>
  <c r="K84" i="11"/>
  <c r="AE84" i="11"/>
  <c r="BG24" i="2"/>
  <c r="BG26" i="2"/>
  <c r="BG84" i="2"/>
  <c r="AU84" i="11"/>
  <c r="G84" i="11"/>
  <c r="F84" i="11"/>
  <c r="L84" i="11"/>
  <c r="M84" i="11"/>
  <c r="N84" i="11"/>
  <c r="H84" i="11"/>
  <c r="J84" i="11"/>
  <c r="I84" i="11"/>
  <c r="AG24" i="2"/>
  <c r="AG26" i="2"/>
  <c r="AF24" i="2"/>
  <c r="AF26" i="2"/>
  <c r="AF84" i="2"/>
  <c r="X24" i="2"/>
  <c r="X26" i="2"/>
  <c r="W24" i="2"/>
  <c r="W26" i="2"/>
  <c r="W84" i="2"/>
  <c r="AI24" i="2"/>
  <c r="AI26" i="2"/>
  <c r="AH24" i="2"/>
  <c r="AH26" i="2"/>
  <c r="AH84" i="2"/>
  <c r="AE24" i="2"/>
  <c r="AE26" i="2"/>
  <c r="AA24" i="2"/>
  <c r="AA26" i="2"/>
  <c r="AA84" i="2"/>
  <c r="AJ24" i="2"/>
  <c r="AJ26" i="2"/>
  <c r="AJ84" i="2"/>
  <c r="Z24" i="2"/>
  <c r="Z26" i="2"/>
  <c r="Y24" i="2"/>
  <c r="Y26" i="2"/>
  <c r="Y84" i="2"/>
  <c r="V24" i="2"/>
  <c r="V26" i="2"/>
  <c r="R24" i="2"/>
  <c r="R26" i="2"/>
  <c r="R84" i="2"/>
  <c r="Q24" i="2"/>
  <c r="Q26" i="2"/>
  <c r="P24" i="2"/>
  <c r="P26" i="2"/>
  <c r="P84" i="2"/>
  <c r="O24" i="2"/>
  <c r="O26" i="2"/>
  <c r="N24" i="2"/>
  <c r="N26" i="2"/>
  <c r="N84" i="2"/>
  <c r="M24" i="2"/>
  <c r="M26" i="2"/>
  <c r="I24" i="2"/>
  <c r="I26" i="2"/>
  <c r="I84" i="2"/>
  <c r="H24" i="2"/>
  <c r="H26" i="2"/>
  <c r="K24" i="2"/>
  <c r="T24" i="2"/>
  <c r="AC24" i="2"/>
  <c r="AM24" i="2"/>
  <c r="F26" i="2"/>
  <c r="J26" i="2"/>
  <c r="S26" i="2"/>
  <c r="AB26" i="2"/>
  <c r="AL26" i="2"/>
  <c r="J24" i="2"/>
  <c r="S24" i="2"/>
  <c r="AB24" i="2"/>
  <c r="AL24" i="2"/>
  <c r="G26" i="2"/>
  <c r="G84" i="2"/>
  <c r="G85" i="2"/>
  <c r="I83" i="2"/>
  <c r="I85" i="2"/>
  <c r="N83" i="2"/>
  <c r="N85" i="2"/>
  <c r="P83" i="2"/>
  <c r="P85" i="2"/>
  <c r="R83" i="2"/>
  <c r="R85" i="2"/>
  <c r="W83" i="2"/>
  <c r="W85" i="2"/>
  <c r="Y83" i="2"/>
  <c r="Y85" i="2"/>
  <c r="AA83" i="2"/>
  <c r="AA85" i="2"/>
  <c r="AF83" i="2"/>
  <c r="AF85" i="2"/>
  <c r="AH83" i="2"/>
  <c r="AH85" i="2"/>
  <c r="AJ83" i="2"/>
  <c r="AJ85" i="2"/>
  <c r="K26" i="2"/>
  <c r="T26" i="2"/>
  <c r="AC26" i="2"/>
  <c r="AM26" i="2"/>
  <c r="D84" i="2"/>
  <c r="D85" i="2"/>
  <c r="F83" i="2"/>
  <c r="F84" i="2"/>
  <c r="F85" i="2"/>
  <c r="H83" i="2"/>
  <c r="H84" i="2"/>
  <c r="H85" i="2"/>
  <c r="M84" i="2"/>
  <c r="M83" i="2"/>
  <c r="O84" i="2"/>
  <c r="M85" i="2"/>
  <c r="O83" i="2"/>
  <c r="O85" i="2"/>
  <c r="Q83" i="2"/>
  <c r="Q84" i="2"/>
  <c r="Q85" i="2"/>
  <c r="V83" i="2"/>
  <c r="V84" i="2"/>
  <c r="V85" i="2"/>
  <c r="X84" i="2"/>
  <c r="X83" i="2"/>
  <c r="X85" i="2"/>
  <c r="Z83" i="2"/>
  <c r="Z84" i="2"/>
  <c r="Z85" i="2"/>
  <c r="AE83" i="2"/>
  <c r="AE84" i="2"/>
  <c r="AE85" i="2"/>
  <c r="AG83" i="2"/>
  <c r="AG84" i="2"/>
  <c r="AI84" i="2"/>
  <c r="AG85" i="2"/>
  <c r="AI83" i="2"/>
  <c r="AI85" i="2"/>
  <c r="AQ83" i="2"/>
  <c r="AQ85" i="2"/>
  <c r="AR83" i="2"/>
  <c r="AR85" i="2"/>
  <c r="AS83" i="2"/>
  <c r="AS85" i="2"/>
  <c r="AT83" i="2"/>
  <c r="AT85" i="2"/>
  <c r="AU83" i="2"/>
  <c r="AU85" i="2"/>
  <c r="AV83" i="2"/>
  <c r="AV85" i="2"/>
  <c r="AW83" i="2"/>
  <c r="AW85" i="2"/>
  <c r="AX83" i="2"/>
  <c r="AX85" i="2"/>
  <c r="AY83" i="2"/>
  <c r="AY85" i="2"/>
  <c r="AZ83" i="2"/>
  <c r="AZ85" i="2"/>
  <c r="BA83" i="2"/>
  <c r="BA85" i="2"/>
  <c r="BB83" i="2"/>
  <c r="BB85" i="2"/>
  <c r="BG83" i="2"/>
  <c r="BG85" i="2"/>
  <c r="BH83" i="2"/>
  <c r="BH85" i="2"/>
  <c r="BI83" i="2"/>
  <c r="BI85" i="2"/>
  <c r="BJ83" i="2"/>
  <c r="BJ85" i="2"/>
  <c r="BK83" i="2"/>
  <c r="BK85" i="2"/>
  <c r="BL83" i="2"/>
  <c r="BL85" i="2"/>
  <c r="BM83" i="2"/>
  <c r="BM85" i="2"/>
  <c r="BN83" i="2"/>
  <c r="BN85" i="2"/>
  <c r="BO83" i="2"/>
  <c r="BO85" i="2"/>
  <c r="BP83" i="2"/>
  <c r="BP85" i="2"/>
  <c r="BQ83" i="2"/>
  <c r="BQ85" i="2"/>
  <c r="BR83" i="2"/>
  <c r="BR85" i="2"/>
</calcChain>
</file>

<file path=xl/comments1.xml><?xml version="1.0" encoding="utf-8"?>
<comments xmlns="http://schemas.openxmlformats.org/spreadsheetml/2006/main">
  <authors>
    <author>mackenziek</author>
  </authors>
  <commentList>
    <comment ref="V4" authorId="0" shapeId="0">
      <text>
        <r>
          <rPr>
            <b/>
            <sz val="9"/>
            <color indexed="81"/>
            <rFont val="Tahoma"/>
            <family val="2"/>
          </rPr>
          <t>Month headings below can be edited to fit with year end.</t>
        </r>
      </text>
    </comment>
  </commentList>
</comments>
</file>

<file path=xl/sharedStrings.xml><?xml version="1.0" encoding="utf-8"?>
<sst xmlns="http://schemas.openxmlformats.org/spreadsheetml/2006/main" count="188" uniqueCount="95">
  <si>
    <t>May</t>
  </si>
  <si>
    <t>Movement</t>
  </si>
  <si>
    <t>Opening balance</t>
  </si>
  <si>
    <t>Closing balance</t>
  </si>
  <si>
    <t>Tax</t>
  </si>
  <si>
    <t>Interest payments</t>
  </si>
  <si>
    <t>New loan capital</t>
  </si>
  <si>
    <t>Private cash introduced</t>
  </si>
  <si>
    <t>Selling assets</t>
  </si>
  <si>
    <t>Interest received</t>
  </si>
  <si>
    <t>Purchased feed</t>
  </si>
  <si>
    <t>Winter keep and short term grazing</t>
  </si>
  <si>
    <t>AI, semen and bull hire</t>
  </si>
  <si>
    <t>Straw and bedding</t>
  </si>
  <si>
    <t>Silage additive, plastic and forage sundries</t>
  </si>
  <si>
    <t>Power and machinery</t>
  </si>
  <si>
    <t>Repairs and spares</t>
  </si>
  <si>
    <t>Fuel and oil</t>
  </si>
  <si>
    <t>Electricity</t>
  </si>
  <si>
    <t>Vehicle tax and insurance</t>
  </si>
  <si>
    <t xml:space="preserve">Contractors </t>
  </si>
  <si>
    <t>Sundry overheads</t>
  </si>
  <si>
    <t>Water</t>
  </si>
  <si>
    <t>General insurance</t>
  </si>
  <si>
    <t>Office costs</t>
  </si>
  <si>
    <t xml:space="preserve">Rent </t>
  </si>
  <si>
    <t>Apr</t>
  </si>
  <si>
    <t xml:space="preserve"> Jun</t>
  </si>
  <si>
    <t>Jul</t>
  </si>
  <si>
    <t>Aug</t>
  </si>
  <si>
    <t>Sep</t>
  </si>
  <si>
    <t>Oct</t>
  </si>
  <si>
    <t>Nov</t>
  </si>
  <si>
    <t>Dec</t>
  </si>
  <si>
    <t>Jan</t>
  </si>
  <si>
    <t>Feb</t>
  </si>
  <si>
    <t>Mar</t>
  </si>
  <si>
    <t>Annual</t>
  </si>
  <si>
    <t>Year beginning</t>
  </si>
  <si>
    <t>Capital repayments</t>
  </si>
  <si>
    <t>INFLOWS</t>
  </si>
  <si>
    <t>OUTFLOWS</t>
  </si>
  <si>
    <t>VAT</t>
  </si>
  <si>
    <t>VAT%</t>
  </si>
  <si>
    <t>Total inflows</t>
  </si>
  <si>
    <t>Total outflows</t>
  </si>
  <si>
    <t>Cashflow template</t>
  </si>
  <si>
    <t>A cashflow spreadsheet  is essential to show future anticipated peaks and troughs in the money coming into the business and the costs which the business will have to cover during that time. Input information into yellow cells. The boxes in grey will auto calculate for you.</t>
  </si>
  <si>
    <t xml:space="preserve">Additional items of income or expenditure can be added by right clicking on any number on the vertical axis and selecting insert, you will then be able to type in the new item and it's value across the cashflow. It is wise to ensure this new item is being tallied into the Annual figure in the right hand column and this can be done by clicking on the relevant box in the Annual column, click on the AutoSum (in the Home tab above), then highlight the corresponding row for the new item you have added across all the months (they will then be outlined with a blue, dashed box) and press return. This will need to be done with all the years.      </t>
  </si>
  <si>
    <t>VAT calculator</t>
  </si>
  <si>
    <t>Dairy</t>
  </si>
  <si>
    <t>Target</t>
  </si>
  <si>
    <t>Actual</t>
  </si>
  <si>
    <t>Year beginning:</t>
  </si>
  <si>
    <t>Values have been taken from the Cashflow page and will carry across automatically from the Actual columns (not Target).</t>
  </si>
  <si>
    <t>© Agriculture and Horticulture Development Board 2018. All rights reserved. While the Agriculture and Horticulture Development Board,  operating through its AHDB Dairy division,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</si>
  <si>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1st Quarter Totals</t>
  </si>
  <si>
    <t>Half Year Totals</t>
  </si>
  <si>
    <t>9 month Totals</t>
  </si>
  <si>
    <t>Beef cattle sales</t>
  </si>
  <si>
    <t>Breeding cattle sales</t>
  </si>
  <si>
    <t>Lamb sales</t>
  </si>
  <si>
    <t>Breeding sheep sales</t>
  </si>
  <si>
    <t>Cull ewe/ram sales</t>
  </si>
  <si>
    <t>Cull cow/bull sales</t>
  </si>
  <si>
    <t>Wool</t>
  </si>
  <si>
    <t>Basic Payment Scheme income</t>
  </si>
  <si>
    <t>Environmental Scheme income</t>
  </si>
  <si>
    <t>Crop sales</t>
  </si>
  <si>
    <t>Other sundry income</t>
  </si>
  <si>
    <t>Herd/Flock additions and replacements</t>
  </si>
  <si>
    <t>Cattle/Bull purchases</t>
  </si>
  <si>
    <t>Sheep/Ram purchases</t>
  </si>
  <si>
    <t>Purchased forage</t>
  </si>
  <si>
    <t>Livestock variable costs</t>
  </si>
  <si>
    <t>Cattle concentrates/straights/minerals</t>
  </si>
  <si>
    <t>Sheep concentrates/straights/minerals</t>
  </si>
  <si>
    <t>Scanning, foot trimming and shearing</t>
  </si>
  <si>
    <t xml:space="preserve">Vet and medicine </t>
  </si>
  <si>
    <t>Haulage</t>
  </si>
  <si>
    <t>Market commission and levies</t>
  </si>
  <si>
    <t>Deadstock disposal fees</t>
  </si>
  <si>
    <t>Crop and Forage costs</t>
  </si>
  <si>
    <t>Fertiliser and lime</t>
  </si>
  <si>
    <t>Seeds</t>
  </si>
  <si>
    <t>Sprays</t>
  </si>
  <si>
    <t>Property repairs</t>
  </si>
  <si>
    <t>Subscriptions</t>
  </si>
  <si>
    <t>Accountant and professional fees</t>
  </si>
  <si>
    <t>Miscellaneous</t>
  </si>
  <si>
    <t>Council Tax</t>
  </si>
  <si>
    <t>Paid Labour</t>
  </si>
  <si>
    <t>Private Drawings</t>
  </si>
  <si>
    <t>Machinery or building purchases</t>
  </si>
  <si>
    <t>Bank charges (not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</si>
</sst>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quot;&quot;"/>
  </numFmts>
  <fonts count="15" x14ac:knownFonts="1">
    <font>
      <sz val="11"/>
      <color theme="1"/>
      <name val="Calibri"/>
      <family val="2"/>
      <scheme val="minor"/>
    </font>
    <font>
      <sz val="10"/>
      <name val="Arial"/>
      <family val="2"/>
    </font>
    <font>
      <b/>
      <sz val="10"/>
      <name val="Arial"/>
      <family val="2"/>
    </font>
    <font>
      <b/>
      <sz val="10"/>
      <color rgb="FFFF0000"/>
      <name val="Arial"/>
      <family val="2"/>
    </font>
    <font>
      <b/>
      <sz val="18"/>
      <color theme="1"/>
      <name val="Arial"/>
      <family val="2"/>
    </font>
    <font>
      <b/>
      <sz val="10"/>
      <color theme="1"/>
      <name val="Arial"/>
      <family val="2"/>
    </font>
    <font>
      <sz val="10"/>
      <color theme="1"/>
      <name val="Arial"/>
      <family val="2"/>
    </font>
    <font>
      <sz val="11"/>
      <color theme="1"/>
      <name val="Calibri"/>
      <family val="2"/>
      <scheme val="minor"/>
    </font>
    <font>
      <b/>
      <sz val="18"/>
      <color rgb="FF0082CA"/>
      <name val="Arial"/>
      <family val="2"/>
    </font>
    <font>
      <b/>
      <sz val="13"/>
      <color theme="0"/>
      <name val="Ubuntu"/>
      <family val="2"/>
    </font>
    <font>
      <b/>
      <sz val="25"/>
      <color rgb="FF0082CA"/>
      <name val="Ubuntu"/>
      <family val="2"/>
    </font>
    <font>
      <b/>
      <sz val="12"/>
      <color rgb="FF0082CA"/>
      <name val="Arial"/>
      <family val="2"/>
    </font>
    <font>
      <b/>
      <sz val="9"/>
      <color indexed="81"/>
      <name val="Tahoma"/>
      <family val="2"/>
    </font>
    <font>
      <b/>
      <sz val="12"/>
      <color rgb="FFFF0000"/>
      <name val="Arial"/>
      <family val="2"/>
    </font>
    <font>
      <sz val="16"/>
      <color rgb="FF0082CA"/>
      <name val="Arial"/>
      <family val="2"/>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rgb="FF0082CA"/>
        <bgColor indexed="64"/>
      </patternFill>
    </fill>
    <fill>
      <patternFill patternType="solid">
        <fgColor theme="6" tint="0.79998168889431442"/>
        <bgColor indexed="64"/>
      </patternFill>
    </fill>
    <fill>
      <patternFill patternType="solid">
        <fgColor theme="6" tint="0.59999389629810485"/>
        <bgColor indexed="64"/>
      </patternFill>
    </fill>
  </fills>
  <borders count="20">
    <border>
      <left/>
      <right/>
      <top/>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s>
  <cellStyleXfs count="3">
    <xf numFmtId="0" fontId="0" fillId="0" borderId="0"/>
    <xf numFmtId="0" fontId="1" fillId="0" borderId="0"/>
    <xf numFmtId="9" fontId="7" fillId="0" borderId="0" applyFont="0" applyFill="0" applyBorder="0" applyAlignment="0" applyProtection="0"/>
  </cellStyleXfs>
  <cellXfs count="142">
    <xf numFmtId="0" fontId="0" fillId="0" borderId="0" xfId="0"/>
    <xf numFmtId="3" fontId="5" fillId="0" borderId="0" xfId="0" applyNumberFormat="1" applyFont="1" applyFill="1"/>
    <xf numFmtId="3" fontId="6" fillId="0" borderId="0" xfId="0" applyNumberFormat="1" applyFont="1" applyFill="1"/>
    <xf numFmtId="1" fontId="6" fillId="0" borderId="3" xfId="0" applyNumberFormat="1" applyFont="1" applyFill="1" applyBorder="1" applyAlignment="1"/>
    <xf numFmtId="1" fontId="6" fillId="0" borderId="4" xfId="0" applyNumberFormat="1" applyFont="1" applyFill="1" applyBorder="1" applyAlignment="1"/>
    <xf numFmtId="1" fontId="5" fillId="0" borderId="4" xfId="0" applyNumberFormat="1" applyFont="1" applyFill="1" applyBorder="1" applyAlignment="1"/>
    <xf numFmtId="1" fontId="6" fillId="0" borderId="5" xfId="0" applyNumberFormat="1" applyFont="1" applyFill="1" applyBorder="1" applyAlignment="1"/>
    <xf numFmtId="1" fontId="6" fillId="0" borderId="0" xfId="0" applyNumberFormat="1" applyFont="1" applyFill="1" applyBorder="1" applyAlignment="1"/>
    <xf numFmtId="3" fontId="6" fillId="0" borderId="7" xfId="0" applyNumberFormat="1" applyFont="1" applyFill="1" applyBorder="1"/>
    <xf numFmtId="3" fontId="6" fillId="0" borderId="0" xfId="0" applyNumberFormat="1" applyFont="1" applyFill="1" applyBorder="1"/>
    <xf numFmtId="3" fontId="6" fillId="0" borderId="6" xfId="0" applyNumberFormat="1" applyFont="1" applyFill="1" applyBorder="1"/>
    <xf numFmtId="1" fontId="6" fillId="0" borderId="6" xfId="0" applyNumberFormat="1" applyFont="1" applyFill="1" applyBorder="1"/>
    <xf numFmtId="14" fontId="5" fillId="0" borderId="6"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3" fontId="5" fillId="0" borderId="0" xfId="0" applyNumberFormat="1" applyFont="1" applyFill="1" applyBorder="1"/>
    <xf numFmtId="3" fontId="6" fillId="3" borderId="11" xfId="0" applyNumberFormat="1" applyFont="1" applyFill="1" applyBorder="1"/>
    <xf numFmtId="3" fontId="6" fillId="3" borderId="1" xfId="0" applyNumberFormat="1" applyFont="1" applyFill="1" applyBorder="1"/>
    <xf numFmtId="3" fontId="6" fillId="3" borderId="12" xfId="0" applyNumberFormat="1" applyFont="1" applyFill="1" applyBorder="1"/>
    <xf numFmtId="3" fontId="6" fillId="3" borderId="0" xfId="0" applyNumberFormat="1" applyFont="1" applyFill="1" applyBorder="1"/>
    <xf numFmtId="164" fontId="4" fillId="0" borderId="0" xfId="0" applyNumberFormat="1" applyFont="1" applyFill="1"/>
    <xf numFmtId="164" fontId="5" fillId="0" borderId="0" xfId="0" applyNumberFormat="1" applyFont="1" applyFill="1"/>
    <xf numFmtId="164" fontId="6" fillId="0" borderId="0" xfId="0" applyNumberFormat="1" applyFont="1" applyFill="1"/>
    <xf numFmtId="164" fontId="2" fillId="0" borderId="0" xfId="0" applyNumberFormat="1" applyFont="1" applyFill="1" applyBorder="1" applyProtection="1">
      <protection hidden="1"/>
    </xf>
    <xf numFmtId="164" fontId="1" fillId="0" borderId="0" xfId="0" applyNumberFormat="1" applyFont="1" applyFill="1" applyBorder="1" applyProtection="1">
      <protection hidden="1"/>
    </xf>
    <xf numFmtId="164" fontId="6" fillId="0" borderId="0" xfId="0" applyNumberFormat="1" applyFont="1" applyFill="1" applyBorder="1"/>
    <xf numFmtId="164" fontId="1" fillId="0" borderId="0" xfId="0" applyNumberFormat="1" applyFont="1" applyFill="1" applyBorder="1" applyAlignment="1" applyProtection="1">
      <alignment vertical="top" wrapText="1"/>
      <protection hidden="1"/>
    </xf>
    <xf numFmtId="164" fontId="1" fillId="0" borderId="0" xfId="0" applyNumberFormat="1" applyFont="1" applyFill="1"/>
    <xf numFmtId="9" fontId="6" fillId="0" borderId="0" xfId="2" applyFont="1" applyFill="1" applyAlignment="1">
      <alignment horizontal="center"/>
    </xf>
    <xf numFmtId="9" fontId="5" fillId="0" borderId="0" xfId="2" applyFont="1" applyFill="1" applyAlignment="1">
      <alignment horizontal="center"/>
    </xf>
    <xf numFmtId="9" fontId="6" fillId="0" borderId="0" xfId="2" applyFont="1" applyFill="1" applyBorder="1" applyAlignment="1">
      <alignment horizontal="center"/>
    </xf>
    <xf numFmtId="9" fontId="1" fillId="0" borderId="7" xfId="2" applyFont="1" applyFill="1" applyBorder="1" applyAlignment="1" applyProtection="1">
      <alignment horizontal="center" vertical="top" wrapText="1"/>
      <protection hidden="1"/>
    </xf>
    <xf numFmtId="14" fontId="5" fillId="0" borderId="7" xfId="0" applyNumberFormat="1" applyFont="1" applyFill="1" applyBorder="1" applyAlignment="1">
      <alignment horizontal="center" vertical="center"/>
    </xf>
    <xf numFmtId="3" fontId="6" fillId="2" borderId="7" xfId="0" applyNumberFormat="1" applyFont="1" applyFill="1" applyBorder="1"/>
    <xf numFmtId="3" fontId="6" fillId="2" borderId="6" xfId="0" applyNumberFormat="1" applyFont="1" applyFill="1" applyBorder="1"/>
    <xf numFmtId="3" fontId="6" fillId="2" borderId="0" xfId="0" applyNumberFormat="1" applyFont="1" applyFill="1" applyBorder="1"/>
    <xf numFmtId="3" fontId="6" fillId="0" borderId="0" xfId="0" applyNumberFormat="1" applyFont="1" applyFill="1" applyBorder="1" applyAlignment="1">
      <alignment horizontal="left" vertical="top"/>
    </xf>
    <xf numFmtId="164" fontId="6" fillId="6" borderId="0" xfId="0" applyNumberFormat="1" applyFont="1" applyFill="1"/>
    <xf numFmtId="9" fontId="6" fillId="6" borderId="0" xfId="2" applyFont="1" applyFill="1" applyAlignment="1">
      <alignment horizontal="center"/>
    </xf>
    <xf numFmtId="3" fontId="6" fillId="6" borderId="0" xfId="0" applyNumberFormat="1" applyFont="1" applyFill="1"/>
    <xf numFmtId="164" fontId="8" fillId="0" borderId="0" xfId="0" applyNumberFormat="1" applyFont="1" applyFill="1" applyAlignment="1">
      <alignment vertical="center"/>
    </xf>
    <xf numFmtId="164" fontId="10" fillId="0" borderId="0" xfId="0" applyNumberFormat="1" applyFont="1" applyFill="1" applyAlignment="1">
      <alignment vertical="center"/>
    </xf>
    <xf numFmtId="164" fontId="11" fillId="0" borderId="0" xfId="0" applyNumberFormat="1" applyFont="1" applyFill="1"/>
    <xf numFmtId="3" fontId="6" fillId="0" borderId="0" xfId="0" applyNumberFormat="1" applyFont="1" applyFill="1" applyProtection="1"/>
    <xf numFmtId="164" fontId="4" fillId="0" borderId="0" xfId="0" applyNumberFormat="1" applyFont="1" applyFill="1" applyProtection="1"/>
    <xf numFmtId="9" fontId="6" fillId="0" borderId="0" xfId="2" applyFont="1" applyFill="1" applyAlignment="1" applyProtection="1">
      <alignment horizontal="center"/>
    </xf>
    <xf numFmtId="164" fontId="6" fillId="6" borderId="0" xfId="0" applyNumberFormat="1" applyFont="1" applyFill="1" applyProtection="1"/>
    <xf numFmtId="9" fontId="6" fillId="6" borderId="0" xfId="2" applyFont="1" applyFill="1" applyAlignment="1" applyProtection="1">
      <alignment horizontal="center"/>
    </xf>
    <xf numFmtId="3" fontId="6" fillId="6" borderId="0" xfId="0" applyNumberFormat="1" applyFont="1" applyFill="1" applyProtection="1"/>
    <xf numFmtId="164" fontId="6" fillId="0" borderId="0" xfId="0" applyNumberFormat="1" applyFont="1" applyFill="1" applyProtection="1"/>
    <xf numFmtId="9" fontId="5" fillId="0" borderId="0" xfId="2" applyFont="1" applyFill="1" applyAlignment="1" applyProtection="1">
      <alignment horizontal="center"/>
    </xf>
    <xf numFmtId="1" fontId="6" fillId="0" borderId="0" xfId="0" applyNumberFormat="1" applyFont="1" applyFill="1" applyBorder="1" applyAlignment="1" applyProtection="1"/>
    <xf numFmtId="1" fontId="6" fillId="0" borderId="3" xfId="0" applyNumberFormat="1" applyFont="1" applyFill="1" applyBorder="1" applyAlignment="1" applyProtection="1"/>
    <xf numFmtId="1" fontId="6" fillId="0" borderId="4" xfId="0" applyNumberFormat="1" applyFont="1" applyFill="1" applyBorder="1" applyAlignment="1" applyProtection="1"/>
    <xf numFmtId="1" fontId="5" fillId="0" borderId="4" xfId="0" applyNumberFormat="1" applyFont="1" applyFill="1" applyBorder="1" applyAlignment="1" applyProtection="1">
      <alignment vertical="center"/>
    </xf>
    <xf numFmtId="1" fontId="6" fillId="0" borderId="5" xfId="0" applyNumberFormat="1" applyFont="1" applyFill="1" applyBorder="1" applyAlignment="1" applyProtection="1"/>
    <xf numFmtId="164" fontId="5" fillId="0" borderId="0" xfId="0" applyNumberFormat="1" applyFont="1" applyFill="1" applyProtection="1"/>
    <xf numFmtId="14" fontId="5" fillId="0" borderId="0" xfId="0" applyNumberFormat="1" applyFont="1" applyFill="1" applyBorder="1" applyAlignment="1" applyProtection="1">
      <alignment horizontal="center" vertical="center"/>
    </xf>
    <xf numFmtId="3" fontId="5" fillId="0" borderId="0" xfId="0" applyNumberFormat="1" applyFont="1" applyFill="1" applyBorder="1" applyAlignment="1" applyProtection="1">
      <alignment horizontal="center"/>
    </xf>
    <xf numFmtId="3" fontId="5" fillId="0" borderId="0" xfId="0" applyNumberFormat="1" applyFont="1" applyFill="1" applyBorder="1" applyProtection="1"/>
    <xf numFmtId="14" fontId="5" fillId="0" borderId="6" xfId="0" applyNumberFormat="1" applyFont="1" applyFill="1" applyBorder="1" applyAlignment="1" applyProtection="1">
      <alignment horizontal="center" vertical="center"/>
    </xf>
    <xf numFmtId="3" fontId="5" fillId="0" borderId="7" xfId="0" applyNumberFormat="1" applyFont="1" applyFill="1" applyBorder="1" applyProtection="1"/>
    <xf numFmtId="3" fontId="5" fillId="0" borderId="0" xfId="0" applyNumberFormat="1" applyFont="1" applyFill="1" applyProtection="1"/>
    <xf numFmtId="14" fontId="5" fillId="0" borderId="2" xfId="0" applyNumberFormat="1" applyFont="1" applyFill="1" applyBorder="1" applyAlignment="1" applyProtection="1">
      <alignment horizontal="center" vertical="center"/>
    </xf>
    <xf numFmtId="14" fontId="5" fillId="0" borderId="16" xfId="0" applyNumberFormat="1" applyFont="1" applyFill="1" applyBorder="1" applyAlignment="1" applyProtection="1">
      <alignment horizontal="center" vertical="center"/>
    </xf>
    <xf numFmtId="3" fontId="6" fillId="0" borderId="0" xfId="0" applyNumberFormat="1" applyFont="1" applyFill="1" applyBorder="1" applyProtection="1"/>
    <xf numFmtId="3" fontId="6" fillId="3" borderId="0" xfId="0" applyNumberFormat="1" applyFont="1" applyFill="1" applyBorder="1" applyProtection="1"/>
    <xf numFmtId="3" fontId="6" fillId="3" borderId="7" xfId="0" applyNumberFormat="1" applyFont="1" applyFill="1" applyBorder="1" applyProtection="1"/>
    <xf numFmtId="3" fontId="6" fillId="0" borderId="2" xfId="0" applyNumberFormat="1" applyFont="1" applyFill="1" applyBorder="1" applyProtection="1"/>
    <xf numFmtId="3" fontId="6" fillId="0" borderId="16" xfId="0" applyNumberFormat="1" applyFont="1" applyFill="1" applyBorder="1" applyProtection="1"/>
    <xf numFmtId="3" fontId="6" fillId="0" borderId="6" xfId="0" applyNumberFormat="1" applyFont="1" applyFill="1" applyBorder="1" applyProtection="1"/>
    <xf numFmtId="3" fontId="6" fillId="0" borderId="7" xfId="0" applyNumberFormat="1" applyFont="1" applyFill="1" applyBorder="1" applyProtection="1"/>
    <xf numFmtId="3" fontId="6" fillId="3" borderId="2" xfId="0" applyNumberFormat="1" applyFont="1" applyFill="1" applyBorder="1" applyProtection="1"/>
    <xf numFmtId="3" fontId="6" fillId="3" borderId="16" xfId="0" applyNumberFormat="1" applyFont="1" applyFill="1" applyBorder="1" applyProtection="1"/>
    <xf numFmtId="3" fontId="6" fillId="3" borderId="6" xfId="0" applyNumberFormat="1" applyFont="1" applyFill="1" applyBorder="1" applyProtection="1"/>
    <xf numFmtId="3" fontId="6" fillId="3" borderId="11" xfId="0" applyNumberFormat="1" applyFont="1" applyFill="1" applyBorder="1" applyProtection="1"/>
    <xf numFmtId="3" fontId="6" fillId="3" borderId="1" xfId="0" applyNumberFormat="1" applyFont="1" applyFill="1" applyBorder="1" applyProtection="1"/>
    <xf numFmtId="3" fontId="6" fillId="3" borderId="12" xfId="0" applyNumberFormat="1" applyFont="1" applyFill="1" applyBorder="1" applyProtection="1"/>
    <xf numFmtId="1" fontId="6" fillId="0" borderId="16" xfId="0" applyNumberFormat="1" applyFont="1" applyFill="1" applyBorder="1" applyProtection="1"/>
    <xf numFmtId="164" fontId="2" fillId="0" borderId="0" xfId="0" applyNumberFormat="1" applyFont="1" applyFill="1" applyBorder="1" applyProtection="1"/>
    <xf numFmtId="9" fontId="6" fillId="0" borderId="0" xfId="2" applyFont="1" applyFill="1" applyBorder="1" applyAlignment="1" applyProtection="1">
      <alignment horizontal="center"/>
    </xf>
    <xf numFmtId="164" fontId="1" fillId="0" borderId="0" xfId="0" applyNumberFormat="1" applyFont="1" applyFill="1" applyBorder="1" applyProtection="1"/>
    <xf numFmtId="164" fontId="6" fillId="0" borderId="0" xfId="0" applyNumberFormat="1" applyFont="1" applyFill="1" applyBorder="1" applyProtection="1"/>
    <xf numFmtId="164" fontId="1" fillId="0" borderId="0" xfId="0" applyNumberFormat="1" applyFont="1" applyFill="1" applyBorder="1" applyAlignment="1" applyProtection="1">
      <alignment vertical="top" wrapText="1"/>
    </xf>
    <xf numFmtId="164" fontId="1" fillId="0" borderId="0" xfId="0" applyNumberFormat="1" applyFont="1" applyFill="1" applyProtection="1"/>
    <xf numFmtId="0" fontId="6" fillId="0" borderId="16" xfId="0" applyFont="1" applyFill="1" applyBorder="1" applyProtection="1"/>
    <xf numFmtId="3" fontId="6" fillId="3" borderId="8" xfId="0" applyNumberFormat="1" applyFont="1" applyFill="1" applyBorder="1" applyProtection="1"/>
    <xf numFmtId="3" fontId="6" fillId="3" borderId="9" xfId="0" applyNumberFormat="1" applyFont="1" applyFill="1" applyBorder="1" applyProtection="1"/>
    <xf numFmtId="3" fontId="6" fillId="0" borderId="9" xfId="0" applyNumberFormat="1" applyFont="1" applyFill="1" applyBorder="1" applyProtection="1"/>
    <xf numFmtId="3" fontId="6" fillId="0" borderId="10" xfId="0" applyNumberFormat="1" applyFont="1" applyFill="1" applyBorder="1" applyProtection="1"/>
    <xf numFmtId="3" fontId="6" fillId="0" borderId="0" xfId="0" applyNumberFormat="1" applyFont="1" applyFill="1" applyAlignment="1" applyProtection="1">
      <alignment horizontal="left" vertical="top" wrapText="1"/>
    </xf>
    <xf numFmtId="3" fontId="6" fillId="0" borderId="0" xfId="0" applyNumberFormat="1" applyFont="1" applyFill="1" applyAlignment="1" applyProtection="1">
      <alignment horizontal="left" vertical="top"/>
    </xf>
    <xf numFmtId="9" fontId="6" fillId="4" borderId="0" xfId="2" applyFont="1" applyFill="1" applyAlignment="1" applyProtection="1">
      <alignment horizontal="center"/>
      <protection locked="0"/>
    </xf>
    <xf numFmtId="3" fontId="6" fillId="4" borderId="2" xfId="0" applyNumberFormat="1" applyFont="1" applyFill="1" applyBorder="1" applyProtection="1">
      <protection locked="0"/>
    </xf>
    <xf numFmtId="3" fontId="6" fillId="4" borderId="16" xfId="0" applyNumberFormat="1" applyFont="1" applyFill="1" applyBorder="1" applyProtection="1">
      <protection locked="0"/>
    </xf>
    <xf numFmtId="3" fontId="6" fillId="4" borderId="0" xfId="0" applyNumberFormat="1" applyFont="1" applyFill="1" applyBorder="1" applyProtection="1">
      <protection locked="0"/>
    </xf>
    <xf numFmtId="9" fontId="1" fillId="4" borderId="0" xfId="2" applyFont="1" applyFill="1" applyBorder="1" applyAlignment="1" applyProtection="1">
      <alignment horizontal="center" vertical="top" wrapText="1"/>
      <protection locked="0"/>
    </xf>
    <xf numFmtId="9" fontId="6" fillId="4" borderId="0" xfId="2" applyFont="1" applyFill="1" applyBorder="1" applyAlignment="1" applyProtection="1">
      <alignment horizontal="center"/>
      <protection locked="0"/>
    </xf>
    <xf numFmtId="3" fontId="6" fillId="4" borderId="6" xfId="0" applyNumberFormat="1" applyFont="1" applyFill="1" applyBorder="1" applyProtection="1">
      <protection locked="0"/>
    </xf>
    <xf numFmtId="9" fontId="1" fillId="4" borderId="7" xfId="2" applyFont="1" applyFill="1" applyBorder="1" applyAlignment="1" applyProtection="1">
      <alignment horizontal="center" vertical="top" wrapText="1"/>
      <protection locked="0"/>
    </xf>
    <xf numFmtId="164" fontId="10" fillId="0" borderId="0" xfId="0" applyNumberFormat="1" applyFont="1" applyFill="1" applyAlignment="1" applyProtection="1">
      <alignment vertical="center"/>
    </xf>
    <xf numFmtId="164" fontId="10" fillId="0" borderId="0" xfId="0" applyNumberFormat="1" applyFont="1" applyFill="1" applyAlignment="1" applyProtection="1">
      <alignment horizontal="left" vertical="center"/>
    </xf>
    <xf numFmtId="14" fontId="3" fillId="0" borderId="4" xfId="0" applyNumberFormat="1" applyFont="1" applyFill="1" applyBorder="1" applyAlignment="1" applyProtection="1">
      <alignment horizontal="center" vertical="center"/>
    </xf>
    <xf numFmtId="1" fontId="5" fillId="0" borderId="4" xfId="0" applyNumberFormat="1" applyFont="1" applyFill="1" applyBorder="1" applyAlignment="1" applyProtection="1">
      <alignment horizontal="center"/>
    </xf>
    <xf numFmtId="1" fontId="5" fillId="0" borderId="5" xfId="0" applyNumberFormat="1" applyFont="1" applyFill="1" applyBorder="1" applyAlignment="1" applyProtection="1">
      <alignment horizontal="center"/>
    </xf>
    <xf numFmtId="3" fontId="5" fillId="0" borderId="7" xfId="0" applyNumberFormat="1" applyFont="1" applyFill="1" applyBorder="1" applyAlignment="1" applyProtection="1">
      <alignment horizontal="center"/>
    </xf>
    <xf numFmtId="1" fontId="6" fillId="0" borderId="6" xfId="0" applyNumberFormat="1" applyFont="1" applyFill="1" applyBorder="1" applyProtection="1"/>
    <xf numFmtId="0" fontId="6" fillId="0" borderId="6" xfId="0" applyFont="1" applyFill="1" applyBorder="1" applyProtection="1"/>
    <xf numFmtId="3" fontId="6" fillId="3" borderId="17" xfId="0" applyNumberFormat="1" applyFont="1" applyFill="1" applyBorder="1" applyProtection="1"/>
    <xf numFmtId="3" fontId="6" fillId="3" borderId="18" xfId="0" applyNumberFormat="1" applyFont="1" applyFill="1" applyBorder="1" applyProtection="1"/>
    <xf numFmtId="1" fontId="5" fillId="0" borderId="4" xfId="0" applyNumberFormat="1" applyFont="1" applyFill="1" applyBorder="1" applyAlignment="1" applyProtection="1">
      <alignment horizontal="right" vertical="center"/>
    </xf>
    <xf numFmtId="14" fontId="5" fillId="7" borderId="2" xfId="0" applyNumberFormat="1" applyFont="1" applyFill="1" applyBorder="1" applyAlignment="1" applyProtection="1">
      <alignment horizontal="center" vertical="center"/>
    </xf>
    <xf numFmtId="14" fontId="5" fillId="7" borderId="0" xfId="0" applyNumberFormat="1" applyFont="1" applyFill="1" applyBorder="1" applyAlignment="1" applyProtection="1">
      <alignment horizontal="center" vertical="center"/>
    </xf>
    <xf numFmtId="3" fontId="6" fillId="7" borderId="0" xfId="0" applyNumberFormat="1" applyFont="1" applyFill="1" applyBorder="1" applyProtection="1"/>
    <xf numFmtId="3" fontId="6" fillId="8" borderId="0" xfId="0" applyNumberFormat="1" applyFont="1" applyFill="1" applyBorder="1" applyProtection="1"/>
    <xf numFmtId="3" fontId="6" fillId="7" borderId="2" xfId="0" applyNumberFormat="1" applyFont="1" applyFill="1" applyBorder="1" applyProtection="1"/>
    <xf numFmtId="3" fontId="6" fillId="8" borderId="2" xfId="0" applyNumberFormat="1" applyFont="1" applyFill="1" applyBorder="1" applyProtection="1"/>
    <xf numFmtId="3" fontId="6" fillId="0" borderId="18" xfId="0" applyNumberFormat="1" applyFont="1" applyFill="1" applyBorder="1" applyProtection="1"/>
    <xf numFmtId="17" fontId="5" fillId="7" borderId="0" xfId="0" applyNumberFormat="1" applyFont="1" applyFill="1" applyBorder="1" applyAlignment="1" applyProtection="1">
      <alignment horizontal="center" vertical="center"/>
    </xf>
    <xf numFmtId="1" fontId="6" fillId="0" borderId="19" xfId="0" applyNumberFormat="1" applyFont="1" applyFill="1" applyBorder="1" applyAlignment="1" applyProtection="1"/>
    <xf numFmtId="14" fontId="5" fillId="7" borderId="16" xfId="0" applyNumberFormat="1" applyFont="1" applyFill="1" applyBorder="1" applyAlignment="1" applyProtection="1">
      <alignment horizontal="center" vertical="center"/>
    </xf>
    <xf numFmtId="3" fontId="6" fillId="7" borderId="16" xfId="0" applyNumberFormat="1" applyFont="1" applyFill="1" applyBorder="1" applyProtection="1"/>
    <xf numFmtId="3" fontId="6" fillId="8" borderId="16" xfId="0" applyNumberFormat="1" applyFont="1" applyFill="1" applyBorder="1" applyProtection="1"/>
    <xf numFmtId="3" fontId="6" fillId="0" borderId="17" xfId="0" applyNumberFormat="1" applyFont="1" applyFill="1" applyBorder="1" applyProtection="1"/>
    <xf numFmtId="17" fontId="5" fillId="7" borderId="16" xfId="0" applyNumberFormat="1" applyFont="1" applyFill="1" applyBorder="1" applyAlignment="1" applyProtection="1">
      <alignment horizontal="center" vertical="center"/>
    </xf>
    <xf numFmtId="164" fontId="14" fillId="0" borderId="0" xfId="0" applyNumberFormat="1" applyFont="1" applyFill="1" applyAlignment="1" applyProtection="1">
      <alignment horizontal="left" vertical="center" wrapText="1"/>
    </xf>
    <xf numFmtId="3" fontId="6" fillId="5" borderId="13" xfId="0" applyNumberFormat="1" applyFont="1" applyFill="1" applyBorder="1" applyAlignment="1" applyProtection="1">
      <alignment horizontal="left" vertical="center" wrapText="1"/>
    </xf>
    <xf numFmtId="3" fontId="6" fillId="5" borderId="14" xfId="0" applyNumberFormat="1" applyFont="1" applyFill="1" applyBorder="1" applyAlignment="1" applyProtection="1">
      <alignment horizontal="left" vertical="center" wrapText="1"/>
    </xf>
    <xf numFmtId="3" fontId="6" fillId="5" borderId="15" xfId="0" applyNumberFormat="1" applyFont="1" applyFill="1" applyBorder="1" applyAlignment="1" applyProtection="1">
      <alignment horizontal="left" vertical="center" wrapText="1"/>
    </xf>
    <xf numFmtId="3" fontId="9" fillId="6" borderId="0" xfId="0" applyNumberFormat="1" applyFont="1" applyFill="1" applyAlignment="1" applyProtection="1">
      <alignment horizontal="right"/>
    </xf>
    <xf numFmtId="14" fontId="3" fillId="4" borderId="4" xfId="0" applyNumberFormat="1" applyFont="1" applyFill="1" applyBorder="1" applyAlignment="1" applyProtection="1">
      <alignment horizontal="center" vertical="center"/>
      <protection locked="0"/>
    </xf>
    <xf numFmtId="17" fontId="5" fillId="4" borderId="6" xfId="0" applyNumberFormat="1" applyFont="1" applyFill="1" applyBorder="1" applyAlignment="1" applyProtection="1">
      <alignment horizontal="center" vertical="center"/>
      <protection locked="0"/>
    </xf>
    <xf numFmtId="17" fontId="5" fillId="4" borderId="16" xfId="0" applyNumberFormat="1" applyFont="1" applyFill="1" applyBorder="1" applyAlignment="1" applyProtection="1">
      <alignment horizontal="center" vertical="center"/>
      <protection locked="0"/>
    </xf>
    <xf numFmtId="17" fontId="5" fillId="4" borderId="0" xfId="0" applyNumberFormat="1" applyFont="1" applyFill="1" applyBorder="1" applyAlignment="1" applyProtection="1">
      <alignment horizontal="center" vertical="center"/>
      <protection locked="0"/>
    </xf>
    <xf numFmtId="17" fontId="5" fillId="4" borderId="2" xfId="0" applyNumberFormat="1" applyFont="1" applyFill="1" applyBorder="1" applyAlignment="1" applyProtection="1">
      <alignment horizontal="center" vertical="center"/>
      <protection locked="0"/>
    </xf>
    <xf numFmtId="17" fontId="5" fillId="7" borderId="2" xfId="0" applyNumberFormat="1" applyFont="1" applyFill="1" applyBorder="1" applyAlignment="1" applyProtection="1">
      <alignment horizontal="center" vertical="center"/>
    </xf>
    <xf numFmtId="17" fontId="5" fillId="7" borderId="0" xfId="0" applyNumberFormat="1" applyFont="1" applyFill="1" applyBorder="1" applyAlignment="1" applyProtection="1">
      <alignment horizontal="center" vertical="center"/>
    </xf>
    <xf numFmtId="3" fontId="6" fillId="0" borderId="0" xfId="0" applyNumberFormat="1" applyFont="1" applyFill="1" applyAlignment="1" applyProtection="1">
      <alignment horizontal="center" wrapText="1"/>
    </xf>
    <xf numFmtId="1" fontId="5" fillId="0" borderId="4" xfId="0" applyNumberFormat="1" applyFont="1" applyFill="1" applyBorder="1" applyAlignment="1" applyProtection="1">
      <alignment horizontal="right" vertical="center"/>
    </xf>
    <xf numFmtId="14" fontId="13" fillId="4" borderId="4" xfId="0" applyNumberFormat="1" applyFont="1" applyFill="1" applyBorder="1" applyAlignment="1" applyProtection="1">
      <alignment horizontal="center" vertical="center"/>
      <protection locked="0"/>
    </xf>
    <xf numFmtId="14" fontId="3" fillId="0" borderId="4" xfId="0" applyNumberFormat="1" applyFont="1" applyFill="1" applyBorder="1" applyAlignment="1">
      <alignment horizontal="center"/>
    </xf>
    <xf numFmtId="3" fontId="9" fillId="6" borderId="0" xfId="0" applyNumberFormat="1" applyFont="1" applyFill="1" applyAlignment="1">
      <alignment horizontal="right"/>
    </xf>
    <xf numFmtId="164" fontId="10" fillId="0" borderId="0" xfId="0" applyNumberFormat="1" applyFont="1" applyFill="1" applyAlignment="1">
      <alignment horizontal="center" vertical="center"/>
    </xf>
  </cellXfs>
  <cellStyles count="3">
    <cellStyle name="Normal" xfId="0" builtinId="0"/>
    <cellStyle name="Percent" xfId="2" builtinId="5"/>
    <cellStyle name="Refdb standard" xfId="1"/>
  </cellStyles>
  <dxfs count="0"/>
  <tableStyles count="0" defaultTableStyle="TableStyleMedium9" defaultPivotStyle="PivotStyleLight16"/>
  <colors>
    <mruColors>
      <color rgb="FFFFFF99"/>
      <color rgb="FF0082CA"/>
      <color rgb="FFFFC000"/>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34</xdr:col>
      <xdr:colOff>156481</xdr:colOff>
      <xdr:row>0</xdr:row>
      <xdr:rowOff>125110</xdr:rowOff>
    </xdr:from>
    <xdr:to>
      <xdr:col>35</xdr:col>
      <xdr:colOff>743291</xdr:colOff>
      <xdr:row>0</xdr:row>
      <xdr:rowOff>749339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3195" y="125110"/>
          <a:ext cx="1430453" cy="624229"/>
        </a:xfrm>
        <a:prstGeom prst="rect">
          <a:avLst/>
        </a:prstGeom>
      </xdr:spPr>
    </xdr:pic>
    <xdr:clientData/>
  </xdr:twoCellAnchor>
  <xdr:twoCellAnchor editAs="oneCell">
    <xdr:from>
      <xdr:col>37</xdr:col>
      <xdr:colOff>108857</xdr:colOff>
      <xdr:row>0</xdr:row>
      <xdr:rowOff>49893</xdr:rowOff>
    </xdr:from>
    <xdr:to>
      <xdr:col>39</xdr:col>
      <xdr:colOff>76219</xdr:colOff>
      <xdr:row>0</xdr:row>
      <xdr:rowOff>834520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224" t="21305" r="50485" b="23098"/>
        <a:stretch/>
      </xdr:blipFill>
      <xdr:spPr>
        <a:xfrm>
          <a:off x="16396607" y="49893"/>
          <a:ext cx="1192005" cy="784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113245</xdr:rowOff>
    </xdr:from>
    <xdr:to>
      <xdr:col>1</xdr:col>
      <xdr:colOff>1209675</xdr:colOff>
      <xdr:row>0</xdr:row>
      <xdr:rowOff>595270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917" y="113245"/>
          <a:ext cx="1114425" cy="482025"/>
        </a:xfrm>
        <a:prstGeom prst="rect">
          <a:avLst/>
        </a:prstGeom>
      </xdr:spPr>
    </xdr:pic>
    <xdr:clientData/>
  </xdr:twoCellAnchor>
  <xdr:twoCellAnchor editAs="oneCell">
    <xdr:from>
      <xdr:col>14</xdr:col>
      <xdr:colOff>327913</xdr:colOff>
      <xdr:row>0</xdr:row>
      <xdr:rowOff>58210</xdr:rowOff>
    </xdr:from>
    <xdr:to>
      <xdr:col>17</xdr:col>
      <xdr:colOff>133350</xdr:colOff>
      <xdr:row>0</xdr:row>
      <xdr:rowOff>675465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224" t="21305" r="50485" b="23098"/>
        <a:stretch/>
      </xdr:blipFill>
      <xdr:spPr>
        <a:xfrm>
          <a:off x="9450746" y="58210"/>
          <a:ext cx="927271" cy="617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82CA"/>
  </sheetPr>
  <dimension ref="B1:BT219"/>
  <sheetViews>
    <sheetView tabSelected="1" zoomScale="80" zoomScaleNormal="80" workbookViewId="0">
      <selection activeCell="B73" sqref="B73"/>
    </sheetView>
  </sheetViews>
  <sheetFormatPr defaultRowHeight="12.75" x14ac:dyDescent="0.2"/>
  <cols>
    <col min="1" max="1" width="3.140625" style="42" customWidth="1"/>
    <col min="2" max="2" width="40.5703125" style="48" bestFit="1" customWidth="1"/>
    <col min="3" max="3" width="6.140625" style="44" bestFit="1" customWidth="1"/>
    <col min="4" max="11" width="12.5703125" style="42" customWidth="1"/>
    <col min="12" max="12" width="1.5703125" style="42" customWidth="1"/>
    <col min="13" max="20" width="12.5703125" style="42" customWidth="1"/>
    <col min="21" max="21" width="2" style="42" customWidth="1"/>
    <col min="22" max="29" width="12.5703125" style="42" customWidth="1"/>
    <col min="30" max="30" width="2.140625" style="42" customWidth="1"/>
    <col min="31" max="36" width="12.5703125" style="42" customWidth="1"/>
    <col min="37" max="37" width="2.42578125" style="42" customWidth="1"/>
    <col min="38" max="39" width="9.140625" style="42"/>
    <col min="40" max="40" width="4.5703125" style="42" customWidth="1"/>
    <col min="41" max="41" width="40.5703125" style="48" hidden="1" customWidth="1"/>
    <col min="42" max="42" width="6.140625" style="44" bestFit="1" customWidth="1"/>
    <col min="43" max="43" width="8" style="42" customWidth="1"/>
    <col min="44" max="45" width="7.5703125" style="42" customWidth="1"/>
    <col min="46" max="46" width="8.42578125" style="42" customWidth="1"/>
    <col min="47" max="47" width="7.42578125" style="42" customWidth="1"/>
    <col min="48" max="48" width="7.5703125" style="42" customWidth="1"/>
    <col min="49" max="49" width="8" style="42" customWidth="1"/>
    <col min="50" max="50" width="8.5703125" style="42" customWidth="1"/>
    <col min="51" max="51" width="9.85546875" style="42" customWidth="1"/>
    <col min="52" max="54" width="8.5703125" style="42" customWidth="1"/>
    <col min="55" max="55" width="9.140625" style="42"/>
    <col min="56" max="56" width="2.42578125" style="42" customWidth="1"/>
    <col min="57" max="57" width="40.5703125" style="48" hidden="1" customWidth="1"/>
    <col min="58" max="58" width="6.140625" style="44" bestFit="1" customWidth="1"/>
    <col min="59" max="60" width="7.7109375" style="42" customWidth="1"/>
    <col min="61" max="62" width="7.42578125" style="42" customWidth="1"/>
    <col min="63" max="65" width="7.5703125" style="42" customWidth="1"/>
    <col min="66" max="66" width="9.140625" style="42" customWidth="1"/>
    <col min="67" max="67" width="8.85546875" style="42" customWidth="1"/>
    <col min="68" max="68" width="9.28515625" style="42" customWidth="1"/>
    <col min="69" max="69" width="9.140625" style="42" customWidth="1"/>
    <col min="70" max="70" width="8.85546875" style="42" customWidth="1"/>
    <col min="71" max="71" width="9.42578125" style="42" customWidth="1"/>
    <col min="72" max="72" width="4.7109375" style="42" customWidth="1"/>
    <col min="73" max="16384" width="9.140625" style="42"/>
  </cols>
  <sheetData>
    <row r="1" spans="2:72" ht="67.5" customHeight="1" x14ac:dyDescent="0.35">
      <c r="B1" s="100" t="s">
        <v>46</v>
      </c>
      <c r="C1" s="99"/>
      <c r="D1" s="124" t="s">
        <v>47</v>
      </c>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O1" s="43"/>
      <c r="BE1" s="43"/>
    </row>
    <row r="2" spans="2:72" s="47" customFormat="1" ht="15" customHeight="1" x14ac:dyDescent="0.25">
      <c r="B2" s="45"/>
      <c r="C2" s="46"/>
      <c r="AG2" s="128"/>
      <c r="AH2" s="128"/>
      <c r="AI2" s="128"/>
      <c r="AJ2" s="128"/>
      <c r="AK2" s="128"/>
      <c r="AL2" s="128"/>
      <c r="AM2" s="128"/>
      <c r="AO2" s="45"/>
      <c r="AP2" s="46"/>
      <c r="BE2" s="45"/>
      <c r="BF2" s="46"/>
    </row>
    <row r="3" spans="2:72" ht="15.75" customHeight="1" thickBot="1" x14ac:dyDescent="0.25"/>
    <row r="4" spans="2:72" ht="26.25" customHeight="1" x14ac:dyDescent="0.2">
      <c r="C4" s="49" t="s">
        <v>43</v>
      </c>
      <c r="D4" s="51"/>
      <c r="E4" s="52"/>
      <c r="F4" s="52"/>
      <c r="G4" s="52"/>
      <c r="H4" s="52"/>
      <c r="I4" s="52"/>
      <c r="J4" s="52"/>
      <c r="K4" s="52"/>
      <c r="L4" s="52"/>
      <c r="M4" s="52"/>
      <c r="N4" s="52"/>
      <c r="O4" s="137" t="s">
        <v>53</v>
      </c>
      <c r="P4" s="137"/>
      <c r="Q4" s="137"/>
      <c r="R4" s="137"/>
      <c r="S4" s="109"/>
      <c r="T4" s="109"/>
      <c r="U4" s="109"/>
      <c r="V4" s="138">
        <v>43191</v>
      </c>
      <c r="W4" s="138"/>
      <c r="X4" s="138"/>
      <c r="Y4" s="101"/>
      <c r="Z4" s="52"/>
      <c r="AA4" s="52"/>
      <c r="AB4" s="52"/>
      <c r="AC4" s="52"/>
      <c r="AD4" s="118"/>
      <c r="AE4" s="52"/>
      <c r="AF4" s="52"/>
      <c r="AG4" s="52"/>
      <c r="AH4" s="52"/>
      <c r="AI4" s="52"/>
      <c r="AJ4" s="52"/>
      <c r="AK4" s="52"/>
      <c r="AL4" s="102" t="s">
        <v>52</v>
      </c>
      <c r="AM4" s="103" t="s">
        <v>51</v>
      </c>
      <c r="AN4" s="50"/>
      <c r="AP4" s="49" t="s">
        <v>43</v>
      </c>
      <c r="AQ4" s="51"/>
      <c r="AR4" s="52"/>
      <c r="AS4" s="52"/>
      <c r="AT4" s="52"/>
      <c r="AU4" s="53" t="s">
        <v>38</v>
      </c>
      <c r="AV4" s="53"/>
      <c r="AW4" s="129">
        <v>43191</v>
      </c>
      <c r="AX4" s="129"/>
      <c r="AY4" s="52"/>
      <c r="AZ4" s="52"/>
      <c r="BA4" s="52"/>
      <c r="BB4" s="52"/>
      <c r="BC4" s="54"/>
      <c r="BD4" s="50"/>
      <c r="BF4" s="49" t="s">
        <v>43</v>
      </c>
      <c r="BG4" s="51"/>
      <c r="BH4" s="52"/>
      <c r="BI4" s="52"/>
      <c r="BJ4" s="52"/>
      <c r="BK4" s="53" t="s">
        <v>38</v>
      </c>
      <c r="BL4" s="53"/>
      <c r="BM4" s="129">
        <v>43556</v>
      </c>
      <c r="BN4" s="129"/>
      <c r="BO4" s="52"/>
      <c r="BP4" s="52"/>
      <c r="BQ4" s="52"/>
      <c r="BR4" s="52"/>
      <c r="BS4" s="54"/>
      <c r="BT4" s="50"/>
    </row>
    <row r="5" spans="2:72" s="61" customFormat="1" x14ac:dyDescent="0.2">
      <c r="B5" s="55" t="s">
        <v>40</v>
      </c>
      <c r="C5" s="49"/>
      <c r="D5" s="130">
        <v>43191</v>
      </c>
      <c r="E5" s="131"/>
      <c r="F5" s="132">
        <v>43221</v>
      </c>
      <c r="G5" s="132"/>
      <c r="H5" s="133">
        <v>43252</v>
      </c>
      <c r="I5" s="131"/>
      <c r="J5" s="134" t="s">
        <v>56</v>
      </c>
      <c r="K5" s="135"/>
      <c r="L5" s="123"/>
      <c r="M5" s="132">
        <v>43282</v>
      </c>
      <c r="N5" s="131"/>
      <c r="O5" s="133">
        <v>43313</v>
      </c>
      <c r="P5" s="131"/>
      <c r="Q5" s="133">
        <v>43344</v>
      </c>
      <c r="R5" s="131"/>
      <c r="S5" s="134" t="s">
        <v>57</v>
      </c>
      <c r="T5" s="135"/>
      <c r="U5" s="117"/>
      <c r="V5" s="133">
        <v>43374</v>
      </c>
      <c r="W5" s="131"/>
      <c r="X5" s="133">
        <v>43405</v>
      </c>
      <c r="Y5" s="131"/>
      <c r="Z5" s="133">
        <v>43435</v>
      </c>
      <c r="AA5" s="131"/>
      <c r="AB5" s="134" t="s">
        <v>58</v>
      </c>
      <c r="AC5" s="135"/>
      <c r="AD5" s="123"/>
      <c r="AE5" s="132">
        <v>43466</v>
      </c>
      <c r="AF5" s="131"/>
      <c r="AG5" s="133">
        <v>43497</v>
      </c>
      <c r="AH5" s="131"/>
      <c r="AI5" s="133">
        <v>43525</v>
      </c>
      <c r="AJ5" s="132"/>
      <c r="AK5" s="56"/>
      <c r="AL5" s="57" t="s">
        <v>37</v>
      </c>
      <c r="AM5" s="104" t="s">
        <v>37</v>
      </c>
      <c r="AN5" s="58"/>
      <c r="AO5" s="55" t="str">
        <f>$B5</f>
        <v>INFLOWS</v>
      </c>
      <c r="AP5" s="49"/>
      <c r="AQ5" s="59" t="s">
        <v>26</v>
      </c>
      <c r="AR5" s="56" t="s">
        <v>0</v>
      </c>
      <c r="AS5" s="56" t="s">
        <v>27</v>
      </c>
      <c r="AT5" s="56" t="s">
        <v>28</v>
      </c>
      <c r="AU5" s="56" t="s">
        <v>29</v>
      </c>
      <c r="AV5" s="56" t="s">
        <v>30</v>
      </c>
      <c r="AW5" s="56" t="s">
        <v>31</v>
      </c>
      <c r="AX5" s="56" t="s">
        <v>32</v>
      </c>
      <c r="AY5" s="56" t="s">
        <v>33</v>
      </c>
      <c r="AZ5" s="56" t="s">
        <v>34</v>
      </c>
      <c r="BA5" s="56" t="s">
        <v>35</v>
      </c>
      <c r="BB5" s="56" t="s">
        <v>36</v>
      </c>
      <c r="BC5" s="60" t="s">
        <v>37</v>
      </c>
      <c r="BD5" s="58"/>
      <c r="BE5" s="55" t="str">
        <f>$B5</f>
        <v>INFLOWS</v>
      </c>
      <c r="BF5" s="49"/>
      <c r="BG5" s="59" t="s">
        <v>26</v>
      </c>
      <c r="BH5" s="56" t="s">
        <v>0</v>
      </c>
      <c r="BI5" s="56" t="s">
        <v>27</v>
      </c>
      <c r="BJ5" s="56" t="s">
        <v>28</v>
      </c>
      <c r="BK5" s="56" t="s">
        <v>29</v>
      </c>
      <c r="BL5" s="56" t="s">
        <v>30</v>
      </c>
      <c r="BM5" s="56" t="s">
        <v>31</v>
      </c>
      <c r="BN5" s="56" t="s">
        <v>32</v>
      </c>
      <c r="BO5" s="56" t="s">
        <v>33</v>
      </c>
      <c r="BP5" s="56" t="s">
        <v>34</v>
      </c>
      <c r="BQ5" s="56" t="s">
        <v>35</v>
      </c>
      <c r="BR5" s="56" t="s">
        <v>36</v>
      </c>
      <c r="BS5" s="60" t="s">
        <v>37</v>
      </c>
      <c r="BT5" s="58"/>
    </row>
    <row r="6" spans="2:72" s="61" customFormat="1" x14ac:dyDescent="0.2">
      <c r="B6" s="55"/>
      <c r="C6" s="49"/>
      <c r="D6" s="59" t="s">
        <v>52</v>
      </c>
      <c r="E6" s="63" t="s">
        <v>51</v>
      </c>
      <c r="F6" s="56" t="s">
        <v>52</v>
      </c>
      <c r="G6" s="56" t="s">
        <v>51</v>
      </c>
      <c r="H6" s="62" t="s">
        <v>52</v>
      </c>
      <c r="I6" s="63" t="s">
        <v>51</v>
      </c>
      <c r="J6" s="110" t="s">
        <v>52</v>
      </c>
      <c r="K6" s="111" t="s">
        <v>51</v>
      </c>
      <c r="L6" s="119"/>
      <c r="M6" s="56" t="s">
        <v>52</v>
      </c>
      <c r="N6" s="56" t="s">
        <v>51</v>
      </c>
      <c r="O6" s="62" t="s">
        <v>52</v>
      </c>
      <c r="P6" s="63" t="s">
        <v>51</v>
      </c>
      <c r="Q6" s="56" t="s">
        <v>52</v>
      </c>
      <c r="R6" s="56" t="s">
        <v>51</v>
      </c>
      <c r="S6" s="110" t="s">
        <v>52</v>
      </c>
      <c r="T6" s="111" t="s">
        <v>51</v>
      </c>
      <c r="U6" s="111"/>
      <c r="V6" s="62" t="s">
        <v>52</v>
      </c>
      <c r="W6" s="63" t="s">
        <v>51</v>
      </c>
      <c r="X6" s="56" t="s">
        <v>52</v>
      </c>
      <c r="Y6" s="56" t="s">
        <v>51</v>
      </c>
      <c r="Z6" s="62" t="s">
        <v>52</v>
      </c>
      <c r="AA6" s="63" t="s">
        <v>51</v>
      </c>
      <c r="AB6" s="110" t="s">
        <v>52</v>
      </c>
      <c r="AC6" s="111" t="s">
        <v>51</v>
      </c>
      <c r="AD6" s="119"/>
      <c r="AE6" s="56" t="s">
        <v>52</v>
      </c>
      <c r="AF6" s="56" t="s">
        <v>51</v>
      </c>
      <c r="AG6" s="62" t="s">
        <v>52</v>
      </c>
      <c r="AH6" s="63" t="s">
        <v>51</v>
      </c>
      <c r="AI6" s="62" t="s">
        <v>52</v>
      </c>
      <c r="AJ6" s="63" t="s">
        <v>51</v>
      </c>
      <c r="AK6" s="56"/>
      <c r="AL6" s="58"/>
      <c r="AM6" s="60"/>
      <c r="AN6" s="58"/>
      <c r="AO6" s="55"/>
      <c r="AP6" s="49"/>
      <c r="AQ6" s="56"/>
      <c r="AR6" s="56"/>
      <c r="AS6" s="56"/>
      <c r="AT6" s="56"/>
      <c r="AU6" s="56"/>
      <c r="AV6" s="56"/>
      <c r="AW6" s="56"/>
      <c r="AX6" s="56"/>
      <c r="AY6" s="56"/>
      <c r="AZ6" s="56"/>
      <c r="BA6" s="56"/>
      <c r="BB6" s="56"/>
      <c r="BC6" s="60"/>
      <c r="BD6" s="58"/>
      <c r="BE6" s="55"/>
      <c r="BF6" s="49"/>
      <c r="BG6" s="59"/>
      <c r="BH6" s="56"/>
      <c r="BI6" s="56"/>
      <c r="BJ6" s="56"/>
      <c r="BK6" s="56"/>
      <c r="BL6" s="56"/>
      <c r="BM6" s="56"/>
      <c r="BN6" s="56"/>
      <c r="BO6" s="56"/>
      <c r="BP6" s="56"/>
      <c r="BQ6" s="56"/>
      <c r="BR6" s="56"/>
      <c r="BS6" s="60"/>
      <c r="BT6" s="58"/>
    </row>
    <row r="7" spans="2:72" ht="17.25" customHeight="1" x14ac:dyDescent="0.2">
      <c r="B7" s="48" t="s">
        <v>59</v>
      </c>
      <c r="C7" s="91">
        <v>0</v>
      </c>
      <c r="D7" s="97"/>
      <c r="E7" s="93"/>
      <c r="F7" s="94"/>
      <c r="G7" s="94"/>
      <c r="H7" s="92"/>
      <c r="I7" s="93"/>
      <c r="J7" s="114">
        <f>+D7+F7+H7</f>
        <v>0</v>
      </c>
      <c r="K7" s="112">
        <f>+E7+G7+I7</f>
        <v>0</v>
      </c>
      <c r="L7" s="120"/>
      <c r="M7" s="94"/>
      <c r="N7" s="94"/>
      <c r="O7" s="92"/>
      <c r="P7" s="93"/>
      <c r="Q7" s="94"/>
      <c r="R7" s="94"/>
      <c r="S7" s="114">
        <f>+J7+M7+O7+Q7</f>
        <v>0</v>
      </c>
      <c r="T7" s="112">
        <f>+K7+N7+P7+R7</f>
        <v>0</v>
      </c>
      <c r="U7" s="112"/>
      <c r="V7" s="92"/>
      <c r="W7" s="93"/>
      <c r="X7" s="94"/>
      <c r="Y7" s="94"/>
      <c r="Z7" s="92"/>
      <c r="AA7" s="93"/>
      <c r="AB7" s="112">
        <f>+S7+V7+X7+Z7</f>
        <v>0</v>
      </c>
      <c r="AC7" s="112">
        <f>+T7+W7+Y7+AA7</f>
        <v>0</v>
      </c>
      <c r="AD7" s="120"/>
      <c r="AE7" s="94"/>
      <c r="AF7" s="94"/>
      <c r="AG7" s="92"/>
      <c r="AH7" s="93"/>
      <c r="AI7" s="92"/>
      <c r="AJ7" s="93"/>
      <c r="AK7" s="64"/>
      <c r="AL7" s="65">
        <f>+AB7+AE7+AG7+AI7</f>
        <v>0</v>
      </c>
      <c r="AM7" s="66">
        <f>+AC7+AF7+AH7+AJ7</f>
        <v>0</v>
      </c>
      <c r="AN7" s="64"/>
      <c r="AO7" s="48" t="str">
        <f t="shared" ref="AO7:AO72" si="0">$B7</f>
        <v>Beef cattle sales</v>
      </c>
      <c r="AP7" s="44">
        <v>0</v>
      </c>
      <c r="AQ7" s="92"/>
      <c r="AR7" s="94"/>
      <c r="AS7" s="94"/>
      <c r="AT7" s="94"/>
      <c r="AU7" s="94"/>
      <c r="AV7" s="94"/>
      <c r="AW7" s="94"/>
      <c r="AX7" s="94"/>
      <c r="AY7" s="94"/>
      <c r="AZ7" s="94"/>
      <c r="BA7" s="94"/>
      <c r="BB7" s="94"/>
      <c r="BC7" s="66">
        <f t="shared" ref="BC7:BC18" si="1">SUM(AQ7:BB7)</f>
        <v>0</v>
      </c>
      <c r="BD7" s="64"/>
      <c r="BE7" s="48" t="str">
        <f t="shared" ref="BE7:BE72" si="2">$B7</f>
        <v>Beef cattle sales</v>
      </c>
      <c r="BF7" s="44">
        <v>0</v>
      </c>
      <c r="BG7" s="97"/>
      <c r="BH7" s="94"/>
      <c r="BI7" s="94"/>
      <c r="BJ7" s="94"/>
      <c r="BK7" s="94"/>
      <c r="BL7" s="94"/>
      <c r="BM7" s="94"/>
      <c r="BN7" s="94"/>
      <c r="BO7" s="94"/>
      <c r="BP7" s="94"/>
      <c r="BQ7" s="94"/>
      <c r="BR7" s="94"/>
      <c r="BS7" s="66">
        <f t="shared" ref="BS7:BS18" si="3">SUM(BG7:BR7)</f>
        <v>0</v>
      </c>
      <c r="BT7" s="64"/>
    </row>
    <row r="8" spans="2:72" x14ac:dyDescent="0.2">
      <c r="B8" s="48" t="s">
        <v>64</v>
      </c>
      <c r="C8" s="91">
        <v>0</v>
      </c>
      <c r="D8" s="97"/>
      <c r="E8" s="93"/>
      <c r="F8" s="94"/>
      <c r="G8" s="94"/>
      <c r="H8" s="92"/>
      <c r="I8" s="93"/>
      <c r="J8" s="114">
        <f t="shared" ref="J8:J71" si="4">+D8+F8+H8</f>
        <v>0</v>
      </c>
      <c r="K8" s="112">
        <f t="shared" ref="K8:K71" si="5">+E8+G8+I8</f>
        <v>0</v>
      </c>
      <c r="L8" s="120"/>
      <c r="M8" s="94"/>
      <c r="N8" s="94"/>
      <c r="O8" s="92"/>
      <c r="P8" s="93"/>
      <c r="Q8" s="94"/>
      <c r="R8" s="94"/>
      <c r="S8" s="114">
        <f t="shared" ref="S8:S71" si="6">+J8+M8+O8+Q8</f>
        <v>0</v>
      </c>
      <c r="T8" s="112">
        <f t="shared" ref="T8:T71" si="7">+K8+N8+P8+R8</f>
        <v>0</v>
      </c>
      <c r="U8" s="112"/>
      <c r="V8" s="92"/>
      <c r="W8" s="93"/>
      <c r="X8" s="94"/>
      <c r="Y8" s="94"/>
      <c r="Z8" s="92"/>
      <c r="AA8" s="93"/>
      <c r="AB8" s="112">
        <f t="shared" ref="AB8:AB71" si="8">+S8+V8+X8+Z8</f>
        <v>0</v>
      </c>
      <c r="AC8" s="112">
        <f t="shared" ref="AC8:AC71" si="9">+T8+W8+Y8+AA8</f>
        <v>0</v>
      </c>
      <c r="AD8" s="120"/>
      <c r="AE8" s="94"/>
      <c r="AF8" s="94"/>
      <c r="AG8" s="92"/>
      <c r="AH8" s="93"/>
      <c r="AI8" s="92"/>
      <c r="AJ8" s="93"/>
      <c r="AK8" s="64"/>
      <c r="AL8" s="65">
        <f t="shared" ref="AL8:AL71" si="10">+AB8+AE8+AG8+AI8</f>
        <v>0</v>
      </c>
      <c r="AM8" s="66">
        <f t="shared" ref="AM8:AM71" si="11">+AC8+AF8+AH8+AJ8</f>
        <v>0</v>
      </c>
      <c r="AN8" s="64"/>
      <c r="AO8" s="48" t="str">
        <f t="shared" si="0"/>
        <v>Cull cow/bull sales</v>
      </c>
      <c r="AP8" s="44">
        <v>0</v>
      </c>
      <c r="AQ8" s="97"/>
      <c r="AR8" s="94"/>
      <c r="AS8" s="94"/>
      <c r="AT8" s="94"/>
      <c r="AU8" s="94"/>
      <c r="AV8" s="94"/>
      <c r="AW8" s="94"/>
      <c r="AX8" s="94"/>
      <c r="AY8" s="94"/>
      <c r="AZ8" s="94"/>
      <c r="BA8" s="94"/>
      <c r="BB8" s="94"/>
      <c r="BC8" s="66">
        <f t="shared" si="1"/>
        <v>0</v>
      </c>
      <c r="BD8" s="64"/>
      <c r="BE8" s="48" t="str">
        <f t="shared" si="2"/>
        <v>Cull cow/bull sales</v>
      </c>
      <c r="BF8" s="44">
        <v>0</v>
      </c>
      <c r="BG8" s="97"/>
      <c r="BH8" s="94"/>
      <c r="BI8" s="94"/>
      <c r="BJ8" s="94"/>
      <c r="BK8" s="94"/>
      <c r="BL8" s="94"/>
      <c r="BM8" s="94"/>
      <c r="BN8" s="94"/>
      <c r="BO8" s="94"/>
      <c r="BP8" s="94"/>
      <c r="BQ8" s="94"/>
      <c r="BR8" s="94"/>
      <c r="BS8" s="66">
        <f t="shared" si="3"/>
        <v>0</v>
      </c>
      <c r="BT8" s="64"/>
    </row>
    <row r="9" spans="2:72" x14ac:dyDescent="0.2">
      <c r="B9" s="48" t="s">
        <v>60</v>
      </c>
      <c r="C9" s="91">
        <v>0</v>
      </c>
      <c r="D9" s="97"/>
      <c r="E9" s="93"/>
      <c r="F9" s="94"/>
      <c r="G9" s="94"/>
      <c r="H9" s="92"/>
      <c r="I9" s="93"/>
      <c r="J9" s="114">
        <f t="shared" si="4"/>
        <v>0</v>
      </c>
      <c r="K9" s="112">
        <f t="shared" si="5"/>
        <v>0</v>
      </c>
      <c r="L9" s="120"/>
      <c r="M9" s="94"/>
      <c r="N9" s="94"/>
      <c r="O9" s="92"/>
      <c r="P9" s="93"/>
      <c r="Q9" s="94"/>
      <c r="R9" s="94"/>
      <c r="S9" s="114">
        <f t="shared" si="6"/>
        <v>0</v>
      </c>
      <c r="T9" s="112">
        <f t="shared" si="7"/>
        <v>0</v>
      </c>
      <c r="U9" s="112"/>
      <c r="V9" s="92"/>
      <c r="W9" s="93"/>
      <c r="X9" s="94"/>
      <c r="Y9" s="94"/>
      <c r="Z9" s="92"/>
      <c r="AA9" s="93"/>
      <c r="AB9" s="112">
        <f t="shared" si="8"/>
        <v>0</v>
      </c>
      <c r="AC9" s="112">
        <f t="shared" si="9"/>
        <v>0</v>
      </c>
      <c r="AD9" s="120"/>
      <c r="AE9" s="94"/>
      <c r="AF9" s="94"/>
      <c r="AG9" s="92"/>
      <c r="AH9" s="93"/>
      <c r="AI9" s="92"/>
      <c r="AJ9" s="93"/>
      <c r="AK9" s="64"/>
      <c r="AL9" s="65">
        <f t="shared" si="10"/>
        <v>0</v>
      </c>
      <c r="AM9" s="66">
        <f t="shared" si="11"/>
        <v>0</v>
      </c>
      <c r="AN9" s="64"/>
      <c r="AO9" s="48" t="str">
        <f t="shared" si="0"/>
        <v>Breeding cattle sales</v>
      </c>
      <c r="AP9" s="44">
        <v>0</v>
      </c>
      <c r="AQ9" s="97"/>
      <c r="AR9" s="94"/>
      <c r="AS9" s="94"/>
      <c r="AT9" s="94"/>
      <c r="AU9" s="94"/>
      <c r="AV9" s="94"/>
      <c r="AW9" s="94"/>
      <c r="AX9" s="94"/>
      <c r="AY9" s="94"/>
      <c r="AZ9" s="94"/>
      <c r="BA9" s="94"/>
      <c r="BB9" s="94"/>
      <c r="BC9" s="66">
        <f t="shared" si="1"/>
        <v>0</v>
      </c>
      <c r="BD9" s="64"/>
      <c r="BE9" s="48" t="str">
        <f t="shared" si="2"/>
        <v>Breeding cattle sales</v>
      </c>
      <c r="BF9" s="44">
        <v>0</v>
      </c>
      <c r="BG9" s="97"/>
      <c r="BH9" s="94"/>
      <c r="BI9" s="94"/>
      <c r="BJ9" s="94"/>
      <c r="BK9" s="94"/>
      <c r="BL9" s="94"/>
      <c r="BM9" s="94"/>
      <c r="BN9" s="94"/>
      <c r="BO9" s="94"/>
      <c r="BP9" s="94"/>
      <c r="BQ9" s="94"/>
      <c r="BR9" s="94"/>
      <c r="BS9" s="66">
        <f t="shared" si="3"/>
        <v>0</v>
      </c>
      <c r="BT9" s="64"/>
    </row>
    <row r="10" spans="2:72" x14ac:dyDescent="0.2">
      <c r="B10" s="48" t="s">
        <v>61</v>
      </c>
      <c r="C10" s="91">
        <v>0</v>
      </c>
      <c r="D10" s="97"/>
      <c r="E10" s="93"/>
      <c r="F10" s="94"/>
      <c r="G10" s="94"/>
      <c r="H10" s="92"/>
      <c r="I10" s="93"/>
      <c r="J10" s="114">
        <f t="shared" si="4"/>
        <v>0</v>
      </c>
      <c r="K10" s="112">
        <f t="shared" si="5"/>
        <v>0</v>
      </c>
      <c r="L10" s="120"/>
      <c r="M10" s="94"/>
      <c r="N10" s="94"/>
      <c r="O10" s="92"/>
      <c r="P10" s="93"/>
      <c r="Q10" s="94"/>
      <c r="R10" s="94"/>
      <c r="S10" s="114">
        <f t="shared" si="6"/>
        <v>0</v>
      </c>
      <c r="T10" s="112">
        <f t="shared" si="7"/>
        <v>0</v>
      </c>
      <c r="U10" s="112"/>
      <c r="V10" s="92"/>
      <c r="W10" s="93"/>
      <c r="X10" s="94"/>
      <c r="Y10" s="94"/>
      <c r="Z10" s="92"/>
      <c r="AA10" s="93"/>
      <c r="AB10" s="112">
        <f t="shared" si="8"/>
        <v>0</v>
      </c>
      <c r="AC10" s="112">
        <f t="shared" si="9"/>
        <v>0</v>
      </c>
      <c r="AD10" s="120"/>
      <c r="AE10" s="94"/>
      <c r="AF10" s="94"/>
      <c r="AG10" s="92"/>
      <c r="AH10" s="93"/>
      <c r="AI10" s="92"/>
      <c r="AJ10" s="93"/>
      <c r="AK10" s="64"/>
      <c r="AL10" s="65">
        <f t="shared" si="10"/>
        <v>0</v>
      </c>
      <c r="AM10" s="66">
        <f t="shared" si="11"/>
        <v>0</v>
      </c>
      <c r="AN10" s="64"/>
      <c r="AO10" s="48" t="str">
        <f t="shared" si="0"/>
        <v>Lamb sales</v>
      </c>
      <c r="AP10" s="44">
        <v>0</v>
      </c>
      <c r="AQ10" s="97"/>
      <c r="AR10" s="94"/>
      <c r="AS10" s="94"/>
      <c r="AT10" s="94"/>
      <c r="AU10" s="94"/>
      <c r="AV10" s="94"/>
      <c r="AW10" s="94"/>
      <c r="AX10" s="94"/>
      <c r="AY10" s="94"/>
      <c r="AZ10" s="94"/>
      <c r="BA10" s="94"/>
      <c r="BB10" s="94"/>
      <c r="BC10" s="66">
        <f t="shared" si="1"/>
        <v>0</v>
      </c>
      <c r="BD10" s="64"/>
      <c r="BE10" s="48" t="str">
        <f t="shared" si="2"/>
        <v>Lamb sales</v>
      </c>
      <c r="BF10" s="44">
        <v>0</v>
      </c>
      <c r="BG10" s="97"/>
      <c r="BH10" s="94"/>
      <c r="BI10" s="94"/>
      <c r="BJ10" s="94"/>
      <c r="BK10" s="94"/>
      <c r="BL10" s="94"/>
      <c r="BM10" s="94"/>
      <c r="BN10" s="94"/>
      <c r="BO10" s="94"/>
      <c r="BP10" s="94"/>
      <c r="BQ10" s="94"/>
      <c r="BR10" s="94"/>
      <c r="BS10" s="66">
        <f t="shared" si="3"/>
        <v>0</v>
      </c>
      <c r="BT10" s="64"/>
    </row>
    <row r="11" spans="2:72" x14ac:dyDescent="0.2">
      <c r="B11" s="48" t="s">
        <v>63</v>
      </c>
      <c r="C11" s="91">
        <v>0</v>
      </c>
      <c r="D11" s="97"/>
      <c r="E11" s="93"/>
      <c r="F11" s="94"/>
      <c r="G11" s="94"/>
      <c r="H11" s="92"/>
      <c r="I11" s="93"/>
      <c r="J11" s="114">
        <f t="shared" si="4"/>
        <v>0</v>
      </c>
      <c r="K11" s="112">
        <f t="shared" si="5"/>
        <v>0</v>
      </c>
      <c r="L11" s="120"/>
      <c r="M11" s="94"/>
      <c r="N11" s="94"/>
      <c r="O11" s="92"/>
      <c r="P11" s="93"/>
      <c r="Q11" s="94"/>
      <c r="R11" s="94"/>
      <c r="S11" s="114">
        <f t="shared" si="6"/>
        <v>0</v>
      </c>
      <c r="T11" s="112">
        <f t="shared" si="7"/>
        <v>0</v>
      </c>
      <c r="U11" s="112"/>
      <c r="V11" s="92"/>
      <c r="W11" s="93"/>
      <c r="X11" s="94"/>
      <c r="Y11" s="94"/>
      <c r="Z11" s="92"/>
      <c r="AA11" s="93"/>
      <c r="AB11" s="112">
        <f t="shared" si="8"/>
        <v>0</v>
      </c>
      <c r="AC11" s="112">
        <f t="shared" si="9"/>
        <v>0</v>
      </c>
      <c r="AD11" s="120"/>
      <c r="AE11" s="94"/>
      <c r="AF11" s="94"/>
      <c r="AG11" s="92"/>
      <c r="AH11" s="93"/>
      <c r="AI11" s="92"/>
      <c r="AJ11" s="93"/>
      <c r="AK11" s="64"/>
      <c r="AL11" s="65">
        <f t="shared" si="10"/>
        <v>0</v>
      </c>
      <c r="AM11" s="66">
        <f t="shared" si="11"/>
        <v>0</v>
      </c>
      <c r="AN11" s="64"/>
      <c r="AO11" s="48" t="str">
        <f t="shared" si="0"/>
        <v>Cull ewe/ram sales</v>
      </c>
      <c r="AP11" s="44">
        <v>0.2</v>
      </c>
      <c r="AQ11" s="97"/>
      <c r="AR11" s="94"/>
      <c r="AS11" s="94"/>
      <c r="AT11" s="94"/>
      <c r="AU11" s="94"/>
      <c r="AV11" s="94"/>
      <c r="AW11" s="94"/>
      <c r="AX11" s="94"/>
      <c r="AY11" s="94"/>
      <c r="AZ11" s="94"/>
      <c r="BA11" s="94"/>
      <c r="BB11" s="94"/>
      <c r="BC11" s="66">
        <f t="shared" si="1"/>
        <v>0</v>
      </c>
      <c r="BD11" s="64"/>
      <c r="BE11" s="48" t="str">
        <f t="shared" si="2"/>
        <v>Cull ewe/ram sales</v>
      </c>
      <c r="BF11" s="44">
        <v>0.2</v>
      </c>
      <c r="BG11" s="97"/>
      <c r="BH11" s="94"/>
      <c r="BI11" s="94"/>
      <c r="BJ11" s="94"/>
      <c r="BK11" s="94"/>
      <c r="BL11" s="94"/>
      <c r="BM11" s="94"/>
      <c r="BN11" s="94"/>
      <c r="BO11" s="94"/>
      <c r="BP11" s="94"/>
      <c r="BQ11" s="94"/>
      <c r="BR11" s="94"/>
      <c r="BS11" s="66">
        <f t="shared" si="3"/>
        <v>0</v>
      </c>
      <c r="BT11" s="64"/>
    </row>
    <row r="12" spans="2:72" x14ac:dyDescent="0.2">
      <c r="B12" s="48" t="s">
        <v>62</v>
      </c>
      <c r="C12" s="91">
        <v>0</v>
      </c>
      <c r="D12" s="97"/>
      <c r="E12" s="93"/>
      <c r="F12" s="94"/>
      <c r="G12" s="94"/>
      <c r="H12" s="92"/>
      <c r="I12" s="93"/>
      <c r="J12" s="114">
        <f t="shared" si="4"/>
        <v>0</v>
      </c>
      <c r="K12" s="112">
        <f t="shared" si="5"/>
        <v>0</v>
      </c>
      <c r="L12" s="120"/>
      <c r="M12" s="94"/>
      <c r="N12" s="94"/>
      <c r="O12" s="92"/>
      <c r="P12" s="93"/>
      <c r="Q12" s="94"/>
      <c r="R12" s="94"/>
      <c r="S12" s="114">
        <f t="shared" si="6"/>
        <v>0</v>
      </c>
      <c r="T12" s="112">
        <f t="shared" si="7"/>
        <v>0</v>
      </c>
      <c r="U12" s="112"/>
      <c r="V12" s="92"/>
      <c r="W12" s="93"/>
      <c r="X12" s="94"/>
      <c r="Y12" s="94"/>
      <c r="Z12" s="92"/>
      <c r="AA12" s="93"/>
      <c r="AB12" s="112">
        <f t="shared" si="8"/>
        <v>0</v>
      </c>
      <c r="AC12" s="112">
        <f t="shared" si="9"/>
        <v>0</v>
      </c>
      <c r="AD12" s="120"/>
      <c r="AE12" s="94"/>
      <c r="AF12" s="94"/>
      <c r="AG12" s="92"/>
      <c r="AH12" s="93"/>
      <c r="AI12" s="92"/>
      <c r="AJ12" s="93"/>
      <c r="AK12" s="64"/>
      <c r="AL12" s="65">
        <f t="shared" si="10"/>
        <v>0</v>
      </c>
      <c r="AM12" s="66">
        <f t="shared" si="11"/>
        <v>0</v>
      </c>
      <c r="AN12" s="64"/>
      <c r="AO12" s="48" t="str">
        <f t="shared" si="0"/>
        <v>Breeding sheep sales</v>
      </c>
      <c r="AP12" s="44">
        <v>0</v>
      </c>
      <c r="AQ12" s="97"/>
      <c r="AR12" s="94"/>
      <c r="AS12" s="94"/>
      <c r="AT12" s="94"/>
      <c r="AU12" s="94"/>
      <c r="AV12" s="94"/>
      <c r="AW12" s="94"/>
      <c r="AX12" s="94"/>
      <c r="AY12" s="94"/>
      <c r="AZ12" s="94"/>
      <c r="BA12" s="94"/>
      <c r="BB12" s="94"/>
      <c r="BC12" s="66">
        <f t="shared" si="1"/>
        <v>0</v>
      </c>
      <c r="BD12" s="64"/>
      <c r="BE12" s="48" t="str">
        <f t="shared" si="2"/>
        <v>Breeding sheep sales</v>
      </c>
      <c r="BF12" s="44">
        <v>0</v>
      </c>
      <c r="BG12" s="97"/>
      <c r="BH12" s="94"/>
      <c r="BI12" s="94"/>
      <c r="BJ12" s="94"/>
      <c r="BK12" s="94"/>
      <c r="BL12" s="94"/>
      <c r="BM12" s="94"/>
      <c r="BN12" s="94"/>
      <c r="BO12" s="94"/>
      <c r="BP12" s="94"/>
      <c r="BQ12" s="94"/>
      <c r="BR12" s="94"/>
      <c r="BS12" s="66">
        <f t="shared" si="3"/>
        <v>0</v>
      </c>
      <c r="BT12" s="64"/>
    </row>
    <row r="13" spans="2:72" x14ac:dyDescent="0.2">
      <c r="B13" s="48" t="s">
        <v>65</v>
      </c>
      <c r="C13" s="91">
        <v>0</v>
      </c>
      <c r="D13" s="97"/>
      <c r="E13" s="93"/>
      <c r="F13" s="94"/>
      <c r="G13" s="94"/>
      <c r="H13" s="92"/>
      <c r="I13" s="93"/>
      <c r="J13" s="114">
        <f t="shared" si="4"/>
        <v>0</v>
      </c>
      <c r="K13" s="112">
        <f t="shared" si="5"/>
        <v>0</v>
      </c>
      <c r="L13" s="120"/>
      <c r="M13" s="94"/>
      <c r="N13" s="94"/>
      <c r="O13" s="92"/>
      <c r="P13" s="93"/>
      <c r="Q13" s="94"/>
      <c r="R13" s="94"/>
      <c r="S13" s="114">
        <f t="shared" si="6"/>
        <v>0</v>
      </c>
      <c r="T13" s="112">
        <f t="shared" si="7"/>
        <v>0</v>
      </c>
      <c r="U13" s="112"/>
      <c r="V13" s="92"/>
      <c r="W13" s="93"/>
      <c r="X13" s="94"/>
      <c r="Y13" s="94"/>
      <c r="Z13" s="92"/>
      <c r="AA13" s="93"/>
      <c r="AB13" s="112">
        <f t="shared" si="8"/>
        <v>0</v>
      </c>
      <c r="AC13" s="112">
        <f t="shared" si="9"/>
        <v>0</v>
      </c>
      <c r="AD13" s="120"/>
      <c r="AE13" s="94"/>
      <c r="AF13" s="94"/>
      <c r="AG13" s="92"/>
      <c r="AH13" s="93"/>
      <c r="AI13" s="92"/>
      <c r="AJ13" s="93"/>
      <c r="AK13" s="64"/>
      <c r="AL13" s="65">
        <f t="shared" si="10"/>
        <v>0</v>
      </c>
      <c r="AM13" s="66">
        <f t="shared" si="11"/>
        <v>0</v>
      </c>
      <c r="AN13" s="64"/>
      <c r="AO13" s="48" t="str">
        <f t="shared" si="0"/>
        <v>Wool</v>
      </c>
      <c r="AP13" s="44">
        <v>0</v>
      </c>
      <c r="AQ13" s="97"/>
      <c r="AR13" s="94"/>
      <c r="AS13" s="94"/>
      <c r="AT13" s="94"/>
      <c r="AU13" s="94"/>
      <c r="AV13" s="94"/>
      <c r="AW13" s="94"/>
      <c r="AX13" s="94"/>
      <c r="AY13" s="94"/>
      <c r="AZ13" s="94"/>
      <c r="BA13" s="94"/>
      <c r="BB13" s="94"/>
      <c r="BC13" s="66">
        <f t="shared" si="1"/>
        <v>0</v>
      </c>
      <c r="BD13" s="64"/>
      <c r="BE13" s="48" t="str">
        <f t="shared" si="2"/>
        <v>Wool</v>
      </c>
      <c r="BF13" s="44">
        <v>0</v>
      </c>
      <c r="BG13" s="97"/>
      <c r="BH13" s="94"/>
      <c r="BI13" s="94"/>
      <c r="BJ13" s="94"/>
      <c r="BK13" s="94"/>
      <c r="BL13" s="94"/>
      <c r="BM13" s="94"/>
      <c r="BN13" s="94"/>
      <c r="BO13" s="94"/>
      <c r="BP13" s="94"/>
      <c r="BQ13" s="94"/>
      <c r="BR13" s="94"/>
      <c r="BS13" s="66">
        <f t="shared" si="3"/>
        <v>0</v>
      </c>
      <c r="BT13" s="64"/>
    </row>
    <row r="14" spans="2:72" x14ac:dyDescent="0.2">
      <c r="B14" s="48" t="s">
        <v>68</v>
      </c>
      <c r="C14" s="91">
        <v>0</v>
      </c>
      <c r="D14" s="97"/>
      <c r="E14" s="93"/>
      <c r="F14" s="94"/>
      <c r="G14" s="94"/>
      <c r="H14" s="92"/>
      <c r="I14" s="93"/>
      <c r="J14" s="114">
        <f t="shared" si="4"/>
        <v>0</v>
      </c>
      <c r="K14" s="112">
        <f t="shared" si="5"/>
        <v>0</v>
      </c>
      <c r="L14" s="120"/>
      <c r="M14" s="94"/>
      <c r="N14" s="94"/>
      <c r="O14" s="92"/>
      <c r="P14" s="93"/>
      <c r="Q14" s="94"/>
      <c r="R14" s="94"/>
      <c r="S14" s="114">
        <f t="shared" si="6"/>
        <v>0</v>
      </c>
      <c r="T14" s="112">
        <f t="shared" si="7"/>
        <v>0</v>
      </c>
      <c r="U14" s="112"/>
      <c r="V14" s="92"/>
      <c r="W14" s="93"/>
      <c r="X14" s="94"/>
      <c r="Y14" s="94"/>
      <c r="Z14" s="92"/>
      <c r="AA14" s="93"/>
      <c r="AB14" s="112">
        <f t="shared" si="8"/>
        <v>0</v>
      </c>
      <c r="AC14" s="112">
        <f t="shared" si="9"/>
        <v>0</v>
      </c>
      <c r="AD14" s="120"/>
      <c r="AE14" s="94"/>
      <c r="AF14" s="94"/>
      <c r="AG14" s="92"/>
      <c r="AH14" s="93"/>
      <c r="AI14" s="92"/>
      <c r="AJ14" s="93"/>
      <c r="AK14" s="64"/>
      <c r="AL14" s="65">
        <f t="shared" si="10"/>
        <v>0</v>
      </c>
      <c r="AM14" s="66">
        <f t="shared" si="11"/>
        <v>0</v>
      </c>
      <c r="AN14" s="64"/>
      <c r="AO14" s="48" t="str">
        <f t="shared" si="0"/>
        <v>Crop sales</v>
      </c>
      <c r="AP14" s="44">
        <v>0</v>
      </c>
      <c r="AQ14" s="97"/>
      <c r="AR14" s="94"/>
      <c r="AS14" s="94"/>
      <c r="AT14" s="94"/>
      <c r="AU14" s="94"/>
      <c r="AV14" s="94"/>
      <c r="AW14" s="94"/>
      <c r="AX14" s="94"/>
      <c r="AY14" s="94"/>
      <c r="AZ14" s="94"/>
      <c r="BA14" s="94"/>
      <c r="BB14" s="94"/>
      <c r="BC14" s="66">
        <f t="shared" si="1"/>
        <v>0</v>
      </c>
      <c r="BD14" s="64"/>
      <c r="BE14" s="48" t="str">
        <f t="shared" si="2"/>
        <v>Crop sales</v>
      </c>
      <c r="BF14" s="44">
        <v>0</v>
      </c>
      <c r="BG14" s="97"/>
      <c r="BH14" s="94"/>
      <c r="BI14" s="94"/>
      <c r="BJ14" s="94"/>
      <c r="BK14" s="94"/>
      <c r="BL14" s="94"/>
      <c r="BM14" s="94"/>
      <c r="BN14" s="94"/>
      <c r="BO14" s="94"/>
      <c r="BP14" s="94"/>
      <c r="BQ14" s="94"/>
      <c r="BR14" s="94"/>
      <c r="BS14" s="66">
        <f t="shared" si="3"/>
        <v>0</v>
      </c>
      <c r="BT14" s="64"/>
    </row>
    <row r="15" spans="2:72" x14ac:dyDescent="0.2">
      <c r="B15" s="48" t="s">
        <v>66</v>
      </c>
      <c r="C15" s="91">
        <v>0</v>
      </c>
      <c r="D15" s="97"/>
      <c r="E15" s="93"/>
      <c r="F15" s="94"/>
      <c r="G15" s="94"/>
      <c r="H15" s="92"/>
      <c r="I15" s="93"/>
      <c r="J15" s="114">
        <f t="shared" si="4"/>
        <v>0</v>
      </c>
      <c r="K15" s="112">
        <f t="shared" si="5"/>
        <v>0</v>
      </c>
      <c r="L15" s="120"/>
      <c r="M15" s="94"/>
      <c r="N15" s="94"/>
      <c r="O15" s="92"/>
      <c r="P15" s="93"/>
      <c r="Q15" s="94"/>
      <c r="R15" s="94"/>
      <c r="S15" s="114">
        <f t="shared" si="6"/>
        <v>0</v>
      </c>
      <c r="T15" s="112">
        <f t="shared" si="7"/>
        <v>0</v>
      </c>
      <c r="U15" s="112"/>
      <c r="V15" s="92"/>
      <c r="W15" s="93"/>
      <c r="X15" s="94"/>
      <c r="Y15" s="94"/>
      <c r="Z15" s="92"/>
      <c r="AA15" s="93"/>
      <c r="AB15" s="112">
        <f t="shared" si="8"/>
        <v>0</v>
      </c>
      <c r="AC15" s="112">
        <f t="shared" si="9"/>
        <v>0</v>
      </c>
      <c r="AD15" s="120"/>
      <c r="AE15" s="94"/>
      <c r="AF15" s="94"/>
      <c r="AG15" s="92"/>
      <c r="AH15" s="93"/>
      <c r="AI15" s="92"/>
      <c r="AJ15" s="93"/>
      <c r="AK15" s="64"/>
      <c r="AL15" s="65">
        <f t="shared" si="10"/>
        <v>0</v>
      </c>
      <c r="AM15" s="66">
        <f t="shared" si="11"/>
        <v>0</v>
      </c>
      <c r="AN15" s="64"/>
      <c r="AO15" s="48" t="str">
        <f t="shared" si="0"/>
        <v>Basic Payment Scheme income</v>
      </c>
      <c r="AP15" s="44">
        <v>0</v>
      </c>
      <c r="AQ15" s="97"/>
      <c r="AR15" s="94"/>
      <c r="AS15" s="94"/>
      <c r="AT15" s="94"/>
      <c r="AU15" s="94"/>
      <c r="AV15" s="94"/>
      <c r="AW15" s="94"/>
      <c r="AX15" s="94"/>
      <c r="AY15" s="94"/>
      <c r="AZ15" s="94"/>
      <c r="BA15" s="94"/>
      <c r="BB15" s="94"/>
      <c r="BC15" s="66">
        <f t="shared" si="1"/>
        <v>0</v>
      </c>
      <c r="BD15" s="64"/>
      <c r="BE15" s="48" t="str">
        <f t="shared" si="2"/>
        <v>Basic Payment Scheme income</v>
      </c>
      <c r="BF15" s="44">
        <v>0</v>
      </c>
      <c r="BG15" s="97"/>
      <c r="BH15" s="94"/>
      <c r="BI15" s="94"/>
      <c r="BJ15" s="94"/>
      <c r="BK15" s="94"/>
      <c r="BL15" s="94"/>
      <c r="BM15" s="94"/>
      <c r="BN15" s="94"/>
      <c r="BO15" s="94"/>
      <c r="BP15" s="94"/>
      <c r="BQ15" s="94"/>
      <c r="BR15" s="94"/>
      <c r="BS15" s="66">
        <f t="shared" si="3"/>
        <v>0</v>
      </c>
      <c r="BT15" s="64"/>
    </row>
    <row r="16" spans="2:72" x14ac:dyDescent="0.2">
      <c r="B16" s="48" t="s">
        <v>67</v>
      </c>
      <c r="C16" s="91">
        <v>0</v>
      </c>
      <c r="D16" s="97"/>
      <c r="E16" s="93"/>
      <c r="F16" s="94"/>
      <c r="G16" s="94"/>
      <c r="H16" s="92"/>
      <c r="I16" s="93"/>
      <c r="J16" s="114">
        <f t="shared" si="4"/>
        <v>0</v>
      </c>
      <c r="K16" s="112">
        <f t="shared" si="5"/>
        <v>0</v>
      </c>
      <c r="L16" s="120"/>
      <c r="M16" s="94"/>
      <c r="N16" s="94"/>
      <c r="O16" s="92"/>
      <c r="P16" s="93"/>
      <c r="Q16" s="94"/>
      <c r="R16" s="94"/>
      <c r="S16" s="114">
        <f t="shared" si="6"/>
        <v>0</v>
      </c>
      <c r="T16" s="112">
        <f t="shared" si="7"/>
        <v>0</v>
      </c>
      <c r="U16" s="112"/>
      <c r="V16" s="92"/>
      <c r="W16" s="93"/>
      <c r="X16" s="94"/>
      <c r="Y16" s="94"/>
      <c r="Z16" s="92"/>
      <c r="AA16" s="93"/>
      <c r="AB16" s="112">
        <f t="shared" si="8"/>
        <v>0</v>
      </c>
      <c r="AC16" s="112">
        <f t="shared" si="9"/>
        <v>0</v>
      </c>
      <c r="AD16" s="120"/>
      <c r="AE16" s="94"/>
      <c r="AF16" s="94"/>
      <c r="AG16" s="92"/>
      <c r="AH16" s="93"/>
      <c r="AI16" s="92"/>
      <c r="AJ16" s="93"/>
      <c r="AK16" s="64"/>
      <c r="AL16" s="65">
        <f t="shared" si="10"/>
        <v>0</v>
      </c>
      <c r="AM16" s="66">
        <f t="shared" si="11"/>
        <v>0</v>
      </c>
      <c r="AN16" s="64"/>
      <c r="AO16" s="48" t="str">
        <f t="shared" si="0"/>
        <v>Environmental Scheme income</v>
      </c>
      <c r="AP16" s="44">
        <v>0.2</v>
      </c>
      <c r="AQ16" s="97"/>
      <c r="AR16" s="94"/>
      <c r="AS16" s="94"/>
      <c r="AT16" s="94"/>
      <c r="AU16" s="94"/>
      <c r="AV16" s="94"/>
      <c r="AW16" s="94"/>
      <c r="AX16" s="94"/>
      <c r="AY16" s="94"/>
      <c r="AZ16" s="94"/>
      <c r="BA16" s="94"/>
      <c r="BB16" s="94"/>
      <c r="BC16" s="66">
        <f t="shared" si="1"/>
        <v>0</v>
      </c>
      <c r="BD16" s="64"/>
      <c r="BE16" s="48" t="str">
        <f t="shared" si="2"/>
        <v>Environmental Scheme income</v>
      </c>
      <c r="BF16" s="44">
        <v>0.2</v>
      </c>
      <c r="BG16" s="97"/>
      <c r="BH16" s="94"/>
      <c r="BI16" s="94"/>
      <c r="BJ16" s="94"/>
      <c r="BK16" s="94"/>
      <c r="BL16" s="94"/>
      <c r="BM16" s="94"/>
      <c r="BN16" s="94"/>
      <c r="BO16" s="94"/>
      <c r="BP16" s="94"/>
      <c r="BQ16" s="94"/>
      <c r="BR16" s="94"/>
      <c r="BS16" s="66">
        <f t="shared" si="3"/>
        <v>0</v>
      </c>
      <c r="BT16" s="64"/>
    </row>
    <row r="17" spans="2:72" x14ac:dyDescent="0.2">
      <c r="B17" s="48" t="s">
        <v>69</v>
      </c>
      <c r="C17" s="91">
        <v>0</v>
      </c>
      <c r="D17" s="97"/>
      <c r="E17" s="93"/>
      <c r="F17" s="94"/>
      <c r="G17" s="94"/>
      <c r="H17" s="92"/>
      <c r="I17" s="93"/>
      <c r="J17" s="114">
        <f t="shared" si="4"/>
        <v>0</v>
      </c>
      <c r="K17" s="112">
        <f t="shared" si="5"/>
        <v>0</v>
      </c>
      <c r="L17" s="120"/>
      <c r="M17" s="94"/>
      <c r="N17" s="94"/>
      <c r="O17" s="92"/>
      <c r="P17" s="93"/>
      <c r="Q17" s="94"/>
      <c r="R17" s="94"/>
      <c r="S17" s="114">
        <f t="shared" si="6"/>
        <v>0</v>
      </c>
      <c r="T17" s="112">
        <f t="shared" si="7"/>
        <v>0</v>
      </c>
      <c r="U17" s="112"/>
      <c r="V17" s="92"/>
      <c r="W17" s="93"/>
      <c r="X17" s="94"/>
      <c r="Y17" s="94"/>
      <c r="Z17" s="92"/>
      <c r="AA17" s="93"/>
      <c r="AB17" s="112">
        <f t="shared" si="8"/>
        <v>0</v>
      </c>
      <c r="AC17" s="112">
        <f t="shared" si="9"/>
        <v>0</v>
      </c>
      <c r="AD17" s="120"/>
      <c r="AE17" s="94"/>
      <c r="AF17" s="94"/>
      <c r="AG17" s="92"/>
      <c r="AH17" s="93"/>
      <c r="AI17" s="92"/>
      <c r="AJ17" s="93"/>
      <c r="AK17" s="64"/>
      <c r="AL17" s="65">
        <f t="shared" si="10"/>
        <v>0</v>
      </c>
      <c r="AM17" s="66">
        <f t="shared" si="11"/>
        <v>0</v>
      </c>
      <c r="AN17" s="64"/>
      <c r="AO17" s="48" t="str">
        <f t="shared" si="0"/>
        <v>Other sundry income</v>
      </c>
      <c r="AP17" s="44">
        <v>0</v>
      </c>
      <c r="AQ17" s="97"/>
      <c r="AR17" s="94"/>
      <c r="AS17" s="94"/>
      <c r="AT17" s="94"/>
      <c r="AU17" s="94"/>
      <c r="AV17" s="94"/>
      <c r="AW17" s="94"/>
      <c r="AX17" s="94"/>
      <c r="AY17" s="94"/>
      <c r="AZ17" s="94"/>
      <c r="BA17" s="94"/>
      <c r="BB17" s="94"/>
      <c r="BC17" s="66">
        <f t="shared" si="1"/>
        <v>0</v>
      </c>
      <c r="BD17" s="64"/>
      <c r="BE17" s="48" t="str">
        <f t="shared" si="2"/>
        <v>Other sundry income</v>
      </c>
      <c r="BF17" s="44">
        <v>0</v>
      </c>
      <c r="BG17" s="97"/>
      <c r="BH17" s="94"/>
      <c r="BI17" s="94"/>
      <c r="BJ17" s="94"/>
      <c r="BK17" s="94"/>
      <c r="BL17" s="94"/>
      <c r="BM17" s="94"/>
      <c r="BN17" s="94"/>
      <c r="BO17" s="94"/>
      <c r="BP17" s="94"/>
      <c r="BQ17" s="94"/>
      <c r="BR17" s="94"/>
      <c r="BS17" s="66">
        <f t="shared" si="3"/>
        <v>0</v>
      </c>
      <c r="BT17" s="64"/>
    </row>
    <row r="18" spans="2:72" x14ac:dyDescent="0.2">
      <c r="B18" s="48" t="s">
        <v>9</v>
      </c>
      <c r="C18" s="91">
        <v>0</v>
      </c>
      <c r="D18" s="97"/>
      <c r="E18" s="93"/>
      <c r="F18" s="94"/>
      <c r="G18" s="94"/>
      <c r="H18" s="92"/>
      <c r="I18" s="93"/>
      <c r="J18" s="114">
        <f t="shared" si="4"/>
        <v>0</v>
      </c>
      <c r="K18" s="112">
        <f t="shared" si="5"/>
        <v>0</v>
      </c>
      <c r="L18" s="120"/>
      <c r="M18" s="94"/>
      <c r="N18" s="94"/>
      <c r="O18" s="92"/>
      <c r="P18" s="93"/>
      <c r="Q18" s="94"/>
      <c r="R18" s="94"/>
      <c r="S18" s="114">
        <f t="shared" si="6"/>
        <v>0</v>
      </c>
      <c r="T18" s="112">
        <f t="shared" si="7"/>
        <v>0</v>
      </c>
      <c r="U18" s="112"/>
      <c r="V18" s="92"/>
      <c r="W18" s="93"/>
      <c r="X18" s="94"/>
      <c r="Y18" s="94"/>
      <c r="Z18" s="92"/>
      <c r="AA18" s="93"/>
      <c r="AB18" s="112">
        <f t="shared" si="8"/>
        <v>0</v>
      </c>
      <c r="AC18" s="112">
        <f t="shared" si="9"/>
        <v>0</v>
      </c>
      <c r="AD18" s="120"/>
      <c r="AE18" s="94"/>
      <c r="AF18" s="94"/>
      <c r="AG18" s="92"/>
      <c r="AH18" s="93"/>
      <c r="AI18" s="92"/>
      <c r="AJ18" s="93"/>
      <c r="AK18" s="64"/>
      <c r="AL18" s="65">
        <f t="shared" si="10"/>
        <v>0</v>
      </c>
      <c r="AM18" s="66">
        <f t="shared" si="11"/>
        <v>0</v>
      </c>
      <c r="AN18" s="64"/>
      <c r="AO18" s="48" t="str">
        <f t="shared" si="0"/>
        <v>Interest received</v>
      </c>
      <c r="AP18" s="44">
        <v>0</v>
      </c>
      <c r="AQ18" s="97"/>
      <c r="AR18" s="94"/>
      <c r="AS18" s="94"/>
      <c r="AT18" s="94"/>
      <c r="AU18" s="94"/>
      <c r="AV18" s="94"/>
      <c r="AW18" s="94"/>
      <c r="AX18" s="94"/>
      <c r="AY18" s="94"/>
      <c r="AZ18" s="94"/>
      <c r="BA18" s="94"/>
      <c r="BB18" s="94"/>
      <c r="BC18" s="66">
        <f t="shared" si="1"/>
        <v>0</v>
      </c>
      <c r="BD18" s="64"/>
      <c r="BE18" s="48" t="str">
        <f t="shared" si="2"/>
        <v>Interest received</v>
      </c>
      <c r="BF18" s="44">
        <v>0</v>
      </c>
      <c r="BG18" s="97"/>
      <c r="BH18" s="94"/>
      <c r="BI18" s="94"/>
      <c r="BJ18" s="94"/>
      <c r="BK18" s="94"/>
      <c r="BL18" s="94"/>
      <c r="BM18" s="94"/>
      <c r="BN18" s="94"/>
      <c r="BO18" s="94"/>
      <c r="BP18" s="94"/>
      <c r="BQ18" s="94"/>
      <c r="BR18" s="94"/>
      <c r="BS18" s="66">
        <f t="shared" si="3"/>
        <v>0</v>
      </c>
      <c r="BT18" s="64"/>
    </row>
    <row r="19" spans="2:72" x14ac:dyDescent="0.2">
      <c r="D19" s="69"/>
      <c r="E19" s="68"/>
      <c r="F19" s="64"/>
      <c r="G19" s="64"/>
      <c r="H19" s="67"/>
      <c r="I19" s="68"/>
      <c r="J19" s="114"/>
      <c r="K19" s="112"/>
      <c r="L19" s="120"/>
      <c r="M19" s="64"/>
      <c r="N19" s="64"/>
      <c r="O19" s="67"/>
      <c r="P19" s="68"/>
      <c r="Q19" s="64"/>
      <c r="R19" s="64"/>
      <c r="S19" s="114"/>
      <c r="T19" s="112"/>
      <c r="U19" s="112"/>
      <c r="V19" s="67"/>
      <c r="W19" s="68"/>
      <c r="X19" s="64"/>
      <c r="Y19" s="64"/>
      <c r="Z19" s="67"/>
      <c r="AA19" s="68"/>
      <c r="AB19" s="112"/>
      <c r="AC19" s="112"/>
      <c r="AD19" s="120"/>
      <c r="AE19" s="64"/>
      <c r="AF19" s="64"/>
      <c r="AG19" s="67"/>
      <c r="AH19" s="68"/>
      <c r="AI19" s="67"/>
      <c r="AJ19" s="68"/>
      <c r="AK19" s="64"/>
      <c r="AL19" s="64"/>
      <c r="AM19" s="70"/>
      <c r="AN19" s="64"/>
      <c r="AO19" s="48">
        <f t="shared" si="0"/>
        <v>0</v>
      </c>
      <c r="AQ19" s="69"/>
      <c r="AR19" s="64"/>
      <c r="AS19" s="64"/>
      <c r="AT19" s="64"/>
      <c r="AU19" s="64"/>
      <c r="AV19" s="64"/>
      <c r="AW19" s="64"/>
      <c r="AX19" s="64"/>
      <c r="AY19" s="64"/>
      <c r="AZ19" s="64"/>
      <c r="BA19" s="64"/>
      <c r="BB19" s="64"/>
      <c r="BC19" s="70"/>
      <c r="BD19" s="64"/>
      <c r="BE19" s="48">
        <f t="shared" si="2"/>
        <v>0</v>
      </c>
      <c r="BG19" s="69"/>
      <c r="BH19" s="64"/>
      <c r="BI19" s="64"/>
      <c r="BJ19" s="64"/>
      <c r="BK19" s="64"/>
      <c r="BL19" s="64"/>
      <c r="BM19" s="64"/>
      <c r="BN19" s="64"/>
      <c r="BO19" s="64"/>
      <c r="BP19" s="64"/>
      <c r="BQ19" s="64"/>
      <c r="BR19" s="64"/>
      <c r="BS19" s="70"/>
      <c r="BT19" s="64"/>
    </row>
    <row r="20" spans="2:72" x14ac:dyDescent="0.2">
      <c r="B20" s="48" t="s">
        <v>6</v>
      </c>
      <c r="C20" s="91">
        <v>0</v>
      </c>
      <c r="D20" s="97"/>
      <c r="E20" s="93"/>
      <c r="F20" s="94"/>
      <c r="G20" s="94"/>
      <c r="H20" s="92"/>
      <c r="I20" s="93"/>
      <c r="J20" s="114">
        <f t="shared" si="4"/>
        <v>0</v>
      </c>
      <c r="K20" s="112">
        <f t="shared" si="5"/>
        <v>0</v>
      </c>
      <c r="L20" s="120"/>
      <c r="M20" s="94"/>
      <c r="N20" s="94"/>
      <c r="O20" s="92"/>
      <c r="P20" s="93"/>
      <c r="Q20" s="94"/>
      <c r="R20" s="94"/>
      <c r="S20" s="114">
        <f t="shared" si="6"/>
        <v>0</v>
      </c>
      <c r="T20" s="112">
        <f t="shared" si="7"/>
        <v>0</v>
      </c>
      <c r="U20" s="112"/>
      <c r="V20" s="92"/>
      <c r="W20" s="93"/>
      <c r="X20" s="94"/>
      <c r="Y20" s="94"/>
      <c r="Z20" s="92"/>
      <c r="AA20" s="93"/>
      <c r="AB20" s="112">
        <f t="shared" si="8"/>
        <v>0</v>
      </c>
      <c r="AC20" s="112">
        <f t="shared" si="9"/>
        <v>0</v>
      </c>
      <c r="AD20" s="120"/>
      <c r="AE20" s="94"/>
      <c r="AF20" s="94"/>
      <c r="AG20" s="92"/>
      <c r="AH20" s="93"/>
      <c r="AI20" s="92"/>
      <c r="AJ20" s="93"/>
      <c r="AK20" s="64"/>
      <c r="AL20" s="65">
        <f t="shared" si="10"/>
        <v>0</v>
      </c>
      <c r="AM20" s="66">
        <f t="shared" si="11"/>
        <v>0</v>
      </c>
      <c r="AN20" s="64"/>
      <c r="AO20" s="48" t="str">
        <f t="shared" si="0"/>
        <v>New loan capital</v>
      </c>
      <c r="AP20" s="44">
        <v>0</v>
      </c>
      <c r="AQ20" s="97"/>
      <c r="AR20" s="94"/>
      <c r="AS20" s="94"/>
      <c r="AT20" s="94"/>
      <c r="AU20" s="94"/>
      <c r="AV20" s="94"/>
      <c r="AW20" s="94"/>
      <c r="AX20" s="94"/>
      <c r="AY20" s="94"/>
      <c r="AZ20" s="94"/>
      <c r="BA20" s="94"/>
      <c r="BB20" s="94"/>
      <c r="BC20" s="66">
        <f>SUM(AQ20:BB20)</f>
        <v>0</v>
      </c>
      <c r="BD20" s="64"/>
      <c r="BE20" s="48" t="str">
        <f t="shared" si="2"/>
        <v>New loan capital</v>
      </c>
      <c r="BF20" s="44">
        <v>0</v>
      </c>
      <c r="BG20" s="97"/>
      <c r="BH20" s="94"/>
      <c r="BI20" s="94"/>
      <c r="BJ20" s="94"/>
      <c r="BK20" s="94"/>
      <c r="BL20" s="94"/>
      <c r="BM20" s="94"/>
      <c r="BN20" s="94"/>
      <c r="BO20" s="94"/>
      <c r="BP20" s="94"/>
      <c r="BQ20" s="94"/>
      <c r="BR20" s="94"/>
      <c r="BS20" s="66">
        <f>SUM(BG20:BR20)</f>
        <v>0</v>
      </c>
      <c r="BT20" s="64"/>
    </row>
    <row r="21" spans="2:72" x14ac:dyDescent="0.2">
      <c r="B21" s="48" t="s">
        <v>7</v>
      </c>
      <c r="C21" s="91">
        <v>0</v>
      </c>
      <c r="D21" s="97"/>
      <c r="E21" s="93"/>
      <c r="F21" s="94"/>
      <c r="G21" s="94"/>
      <c r="H21" s="92"/>
      <c r="I21" s="93"/>
      <c r="J21" s="114">
        <f t="shared" si="4"/>
        <v>0</v>
      </c>
      <c r="K21" s="112">
        <f t="shared" si="5"/>
        <v>0</v>
      </c>
      <c r="L21" s="120"/>
      <c r="M21" s="94"/>
      <c r="N21" s="94"/>
      <c r="O21" s="92"/>
      <c r="P21" s="93"/>
      <c r="Q21" s="94"/>
      <c r="R21" s="94"/>
      <c r="S21" s="114">
        <f t="shared" si="6"/>
        <v>0</v>
      </c>
      <c r="T21" s="112">
        <f t="shared" si="7"/>
        <v>0</v>
      </c>
      <c r="U21" s="112"/>
      <c r="V21" s="92"/>
      <c r="W21" s="93"/>
      <c r="X21" s="94"/>
      <c r="Y21" s="94"/>
      <c r="Z21" s="92"/>
      <c r="AA21" s="93"/>
      <c r="AB21" s="112">
        <f t="shared" si="8"/>
        <v>0</v>
      </c>
      <c r="AC21" s="112">
        <f t="shared" si="9"/>
        <v>0</v>
      </c>
      <c r="AD21" s="120"/>
      <c r="AE21" s="94"/>
      <c r="AF21" s="94"/>
      <c r="AG21" s="92"/>
      <c r="AH21" s="93"/>
      <c r="AI21" s="92"/>
      <c r="AJ21" s="93"/>
      <c r="AK21" s="64"/>
      <c r="AL21" s="65">
        <f t="shared" si="10"/>
        <v>0</v>
      </c>
      <c r="AM21" s="66">
        <f t="shared" si="11"/>
        <v>0</v>
      </c>
      <c r="AN21" s="64"/>
      <c r="AO21" s="48" t="str">
        <f t="shared" si="0"/>
        <v>Private cash introduced</v>
      </c>
      <c r="AP21" s="44">
        <v>0</v>
      </c>
      <c r="AQ21" s="97"/>
      <c r="AR21" s="94"/>
      <c r="AS21" s="94"/>
      <c r="AT21" s="94"/>
      <c r="AU21" s="94"/>
      <c r="AV21" s="94"/>
      <c r="AW21" s="94"/>
      <c r="AX21" s="94"/>
      <c r="AY21" s="94"/>
      <c r="AZ21" s="94"/>
      <c r="BA21" s="94"/>
      <c r="BB21" s="94"/>
      <c r="BC21" s="66">
        <f>SUM(AQ21:BB21)</f>
        <v>0</v>
      </c>
      <c r="BD21" s="64"/>
      <c r="BE21" s="48" t="str">
        <f t="shared" si="2"/>
        <v>Private cash introduced</v>
      </c>
      <c r="BF21" s="44">
        <v>0</v>
      </c>
      <c r="BG21" s="97"/>
      <c r="BH21" s="94"/>
      <c r="BI21" s="94"/>
      <c r="BJ21" s="94"/>
      <c r="BK21" s="94"/>
      <c r="BL21" s="94"/>
      <c r="BM21" s="94"/>
      <c r="BN21" s="94"/>
      <c r="BO21" s="94"/>
      <c r="BP21" s="94"/>
      <c r="BQ21" s="94"/>
      <c r="BR21" s="94"/>
      <c r="BS21" s="66">
        <f>SUM(BG21:BR21)</f>
        <v>0</v>
      </c>
      <c r="BT21" s="64"/>
    </row>
    <row r="22" spans="2:72" x14ac:dyDescent="0.2">
      <c r="B22" s="48" t="s">
        <v>8</v>
      </c>
      <c r="C22" s="91">
        <v>0</v>
      </c>
      <c r="D22" s="97"/>
      <c r="E22" s="93"/>
      <c r="F22" s="94"/>
      <c r="G22" s="94"/>
      <c r="H22" s="92"/>
      <c r="I22" s="93"/>
      <c r="J22" s="114">
        <f t="shared" si="4"/>
        <v>0</v>
      </c>
      <c r="K22" s="112">
        <f t="shared" si="5"/>
        <v>0</v>
      </c>
      <c r="L22" s="120"/>
      <c r="M22" s="94"/>
      <c r="N22" s="94"/>
      <c r="O22" s="92"/>
      <c r="P22" s="93"/>
      <c r="Q22" s="94"/>
      <c r="R22" s="94"/>
      <c r="S22" s="114">
        <f t="shared" si="6"/>
        <v>0</v>
      </c>
      <c r="T22" s="112">
        <f t="shared" si="7"/>
        <v>0</v>
      </c>
      <c r="U22" s="112"/>
      <c r="V22" s="92"/>
      <c r="W22" s="93"/>
      <c r="X22" s="94"/>
      <c r="Y22" s="94"/>
      <c r="Z22" s="92"/>
      <c r="AA22" s="93"/>
      <c r="AB22" s="112">
        <f t="shared" si="8"/>
        <v>0</v>
      </c>
      <c r="AC22" s="112">
        <f t="shared" si="9"/>
        <v>0</v>
      </c>
      <c r="AD22" s="120"/>
      <c r="AE22" s="94"/>
      <c r="AF22" s="94"/>
      <c r="AG22" s="92"/>
      <c r="AH22" s="93"/>
      <c r="AI22" s="92"/>
      <c r="AJ22" s="93"/>
      <c r="AK22" s="64"/>
      <c r="AL22" s="65">
        <f t="shared" si="10"/>
        <v>0</v>
      </c>
      <c r="AM22" s="66">
        <f t="shared" si="11"/>
        <v>0</v>
      </c>
      <c r="AN22" s="64"/>
      <c r="AO22" s="48" t="str">
        <f t="shared" si="0"/>
        <v>Selling assets</v>
      </c>
      <c r="AP22" s="44">
        <v>0.2</v>
      </c>
      <c r="AQ22" s="97"/>
      <c r="AR22" s="94"/>
      <c r="AS22" s="94"/>
      <c r="AT22" s="94"/>
      <c r="AU22" s="94"/>
      <c r="AV22" s="94"/>
      <c r="AW22" s="94"/>
      <c r="AX22" s="94"/>
      <c r="AY22" s="94"/>
      <c r="AZ22" s="94"/>
      <c r="BA22" s="94"/>
      <c r="BB22" s="94"/>
      <c r="BC22" s="66">
        <f>SUM(AQ22:BB22)</f>
        <v>0</v>
      </c>
      <c r="BD22" s="64"/>
      <c r="BE22" s="48" t="str">
        <f t="shared" si="2"/>
        <v>Selling assets</v>
      </c>
      <c r="BF22" s="44">
        <v>0.2</v>
      </c>
      <c r="BG22" s="97"/>
      <c r="BH22" s="94"/>
      <c r="BI22" s="94"/>
      <c r="BJ22" s="94"/>
      <c r="BK22" s="94"/>
      <c r="BL22" s="94"/>
      <c r="BM22" s="94"/>
      <c r="BN22" s="94"/>
      <c r="BO22" s="94"/>
      <c r="BP22" s="94"/>
      <c r="BQ22" s="94"/>
      <c r="BR22" s="94"/>
      <c r="BS22" s="66">
        <f>SUM(BG22:BR22)</f>
        <v>0</v>
      </c>
      <c r="BT22" s="64"/>
    </row>
    <row r="23" spans="2:72" x14ac:dyDescent="0.2">
      <c r="D23" s="69"/>
      <c r="E23" s="68"/>
      <c r="F23" s="64"/>
      <c r="G23" s="64"/>
      <c r="H23" s="67"/>
      <c r="I23" s="68"/>
      <c r="J23" s="114"/>
      <c r="K23" s="112"/>
      <c r="L23" s="120"/>
      <c r="M23" s="64"/>
      <c r="N23" s="64"/>
      <c r="O23" s="67"/>
      <c r="P23" s="68"/>
      <c r="Q23" s="64"/>
      <c r="R23" s="64"/>
      <c r="S23" s="114"/>
      <c r="T23" s="112"/>
      <c r="U23" s="112"/>
      <c r="V23" s="67"/>
      <c r="W23" s="68"/>
      <c r="X23" s="64"/>
      <c r="Y23" s="64"/>
      <c r="Z23" s="67"/>
      <c r="AA23" s="68"/>
      <c r="AB23" s="112"/>
      <c r="AC23" s="112"/>
      <c r="AD23" s="120"/>
      <c r="AE23" s="64"/>
      <c r="AF23" s="64"/>
      <c r="AG23" s="67"/>
      <c r="AH23" s="68"/>
      <c r="AI23" s="67"/>
      <c r="AJ23" s="68"/>
      <c r="AK23" s="64"/>
      <c r="AL23" s="64"/>
      <c r="AM23" s="70"/>
      <c r="AN23" s="64"/>
      <c r="AO23" s="48">
        <f t="shared" si="0"/>
        <v>0</v>
      </c>
      <c r="AQ23" s="69"/>
      <c r="AR23" s="64"/>
      <c r="AS23" s="64"/>
      <c r="AT23" s="64"/>
      <c r="AU23" s="64"/>
      <c r="AV23" s="64"/>
      <c r="AW23" s="64"/>
      <c r="AX23" s="64"/>
      <c r="AY23" s="64"/>
      <c r="AZ23" s="64"/>
      <c r="BA23" s="64"/>
      <c r="BB23" s="64"/>
      <c r="BC23" s="70"/>
      <c r="BD23" s="64"/>
      <c r="BE23" s="48">
        <f t="shared" si="2"/>
        <v>0</v>
      </c>
      <c r="BG23" s="69"/>
      <c r="BH23" s="64"/>
      <c r="BI23" s="64"/>
      <c r="BJ23" s="64"/>
      <c r="BK23" s="64"/>
      <c r="BL23" s="64"/>
      <c r="BM23" s="64"/>
      <c r="BN23" s="64"/>
      <c r="BO23" s="64"/>
      <c r="BP23" s="64"/>
      <c r="BQ23" s="64"/>
      <c r="BR23" s="64"/>
      <c r="BS23" s="70"/>
      <c r="BT23" s="64"/>
    </row>
    <row r="24" spans="2:72" x14ac:dyDescent="0.2">
      <c r="B24" s="48" t="s">
        <v>42</v>
      </c>
      <c r="D24" s="69"/>
      <c r="E24" s="68"/>
      <c r="F24" s="65">
        <f>-'VAT calc'!D84</f>
        <v>0</v>
      </c>
      <c r="G24" s="65">
        <f>-'VAT calc'!E84</f>
        <v>0</v>
      </c>
      <c r="H24" s="71">
        <f>-'VAT calc'!E84</f>
        <v>0</v>
      </c>
      <c r="I24" s="72">
        <f>-'VAT calc'!F84</f>
        <v>0</v>
      </c>
      <c r="J24" s="115">
        <f t="shared" si="4"/>
        <v>0</v>
      </c>
      <c r="K24" s="113">
        <f t="shared" si="5"/>
        <v>0</v>
      </c>
      <c r="L24" s="121"/>
      <c r="M24" s="65">
        <f>-'VAT calc'!F84</f>
        <v>0</v>
      </c>
      <c r="N24" s="65">
        <f>-'VAT calc'!G84</f>
        <v>0</v>
      </c>
      <c r="O24" s="71">
        <f>-'VAT calc'!G84</f>
        <v>0</v>
      </c>
      <c r="P24" s="72">
        <f>-'VAT calc'!H84</f>
        <v>0</v>
      </c>
      <c r="Q24" s="65">
        <f>-'VAT calc'!H84</f>
        <v>0</v>
      </c>
      <c r="R24" s="65">
        <f>-'VAT calc'!I84</f>
        <v>0</v>
      </c>
      <c r="S24" s="115">
        <f t="shared" si="6"/>
        <v>0</v>
      </c>
      <c r="T24" s="113">
        <f t="shared" si="7"/>
        <v>0</v>
      </c>
      <c r="U24" s="113"/>
      <c r="V24" s="71">
        <f>-'VAT calc'!I84</f>
        <v>0</v>
      </c>
      <c r="W24" s="72">
        <f>-'VAT calc'!J84</f>
        <v>0</v>
      </c>
      <c r="X24" s="65">
        <f>-'VAT calc'!J84</f>
        <v>0</v>
      </c>
      <c r="Y24" s="65">
        <f>-'VAT calc'!K84</f>
        <v>0</v>
      </c>
      <c r="Z24" s="71">
        <f>-'VAT calc'!K84</f>
        <v>0</v>
      </c>
      <c r="AA24" s="72">
        <f>-'VAT calc'!L84</f>
        <v>0</v>
      </c>
      <c r="AB24" s="113">
        <f t="shared" si="8"/>
        <v>0</v>
      </c>
      <c r="AC24" s="113">
        <f t="shared" si="9"/>
        <v>0</v>
      </c>
      <c r="AD24" s="121"/>
      <c r="AE24" s="65">
        <f>-'VAT calc'!L84</f>
        <v>0</v>
      </c>
      <c r="AF24" s="65">
        <f>-'VAT calc'!M84</f>
        <v>0</v>
      </c>
      <c r="AG24" s="71">
        <f>-'VAT calc'!M84</f>
        <v>0</v>
      </c>
      <c r="AH24" s="72">
        <f>-'VAT calc'!N84</f>
        <v>0</v>
      </c>
      <c r="AI24" s="71">
        <f>-'VAT calc'!N84</f>
        <v>0</v>
      </c>
      <c r="AJ24" s="72">
        <f>-'VAT calc'!O84</f>
        <v>0</v>
      </c>
      <c r="AK24" s="64"/>
      <c r="AL24" s="65">
        <f t="shared" si="10"/>
        <v>0</v>
      </c>
      <c r="AM24" s="66">
        <f t="shared" si="11"/>
        <v>0</v>
      </c>
      <c r="AN24" s="64"/>
      <c r="AO24" s="48" t="str">
        <f>$B24</f>
        <v>VAT</v>
      </c>
      <c r="AQ24" s="73">
        <f>-'VAT calc'!O84</f>
        <v>0</v>
      </c>
      <c r="AR24" s="65">
        <f>-'VAT calc'!T84</f>
        <v>0</v>
      </c>
      <c r="AS24" s="65">
        <f>-'VAT calc'!U84</f>
        <v>0</v>
      </c>
      <c r="AT24" s="65">
        <f>-'VAT calc'!V84</f>
        <v>0</v>
      </c>
      <c r="AU24" s="65">
        <f>-'VAT calc'!W84</f>
        <v>0</v>
      </c>
      <c r="AV24" s="65">
        <f>-'VAT calc'!X84</f>
        <v>0</v>
      </c>
      <c r="AW24" s="65">
        <f>-'VAT calc'!Y84</f>
        <v>0</v>
      </c>
      <c r="AX24" s="65">
        <f>-'VAT calc'!Z84</f>
        <v>0</v>
      </c>
      <c r="AY24" s="65">
        <f>-'VAT calc'!AA84</f>
        <v>0</v>
      </c>
      <c r="AZ24" s="65">
        <f>-'VAT calc'!AB84</f>
        <v>0</v>
      </c>
      <c r="BA24" s="65">
        <f>-'VAT calc'!AC84</f>
        <v>0</v>
      </c>
      <c r="BB24" s="65">
        <f>-'VAT calc'!AD84</f>
        <v>0</v>
      </c>
      <c r="BC24" s="66"/>
      <c r="BD24" s="64"/>
      <c r="BE24" s="48" t="str">
        <f>$B24</f>
        <v>VAT</v>
      </c>
      <c r="BG24" s="73">
        <f>-'VAT calc'!AE84</f>
        <v>0</v>
      </c>
      <c r="BH24" s="65">
        <f>-'VAT calc'!AJ84</f>
        <v>0</v>
      </c>
      <c r="BI24" s="65">
        <f>-'VAT calc'!AK84</f>
        <v>0</v>
      </c>
      <c r="BJ24" s="65">
        <f>-'VAT calc'!AL84</f>
        <v>0</v>
      </c>
      <c r="BK24" s="65">
        <f>-'VAT calc'!AM84</f>
        <v>0</v>
      </c>
      <c r="BL24" s="65">
        <f>-'VAT calc'!AN84</f>
        <v>0</v>
      </c>
      <c r="BM24" s="65">
        <f>-'VAT calc'!AO84</f>
        <v>0</v>
      </c>
      <c r="BN24" s="65">
        <f>-'VAT calc'!AP84</f>
        <v>0</v>
      </c>
      <c r="BO24" s="65">
        <f>-'VAT calc'!AQ84</f>
        <v>0</v>
      </c>
      <c r="BP24" s="65">
        <f>-'VAT calc'!AR84</f>
        <v>0</v>
      </c>
      <c r="BQ24" s="65">
        <f>-'VAT calc'!AS84</f>
        <v>0</v>
      </c>
      <c r="BR24" s="65">
        <f>-'VAT calc'!AT84</f>
        <v>0</v>
      </c>
      <c r="BS24" s="66"/>
      <c r="BT24" s="64"/>
    </row>
    <row r="25" spans="2:72" x14ac:dyDescent="0.2">
      <c r="D25" s="69"/>
      <c r="E25" s="68"/>
      <c r="F25" s="64"/>
      <c r="G25" s="64"/>
      <c r="H25" s="67"/>
      <c r="I25" s="68"/>
      <c r="J25" s="114"/>
      <c r="K25" s="112"/>
      <c r="L25" s="120"/>
      <c r="M25" s="64"/>
      <c r="N25" s="64"/>
      <c r="O25" s="67"/>
      <c r="P25" s="68"/>
      <c r="Q25" s="64"/>
      <c r="R25" s="64"/>
      <c r="S25" s="114"/>
      <c r="T25" s="112"/>
      <c r="U25" s="112"/>
      <c r="V25" s="67"/>
      <c r="W25" s="68"/>
      <c r="X25" s="64"/>
      <c r="Y25" s="64"/>
      <c r="Z25" s="67"/>
      <c r="AA25" s="68"/>
      <c r="AB25" s="112"/>
      <c r="AC25" s="112"/>
      <c r="AD25" s="120"/>
      <c r="AE25" s="64"/>
      <c r="AF25" s="64"/>
      <c r="AG25" s="67"/>
      <c r="AH25" s="68"/>
      <c r="AI25" s="67"/>
      <c r="AJ25" s="68"/>
      <c r="AK25" s="64"/>
      <c r="AL25" s="64"/>
      <c r="AM25" s="70"/>
      <c r="AN25" s="64"/>
      <c r="AQ25" s="69"/>
      <c r="AR25" s="64"/>
      <c r="AS25" s="64"/>
      <c r="AT25" s="64"/>
      <c r="AU25" s="64"/>
      <c r="AV25" s="64"/>
      <c r="AW25" s="64"/>
      <c r="AX25" s="64"/>
      <c r="AY25" s="64"/>
      <c r="AZ25" s="64"/>
      <c r="BA25" s="64"/>
      <c r="BB25" s="64"/>
      <c r="BC25" s="70"/>
      <c r="BD25" s="64"/>
      <c r="BG25" s="69"/>
      <c r="BH25" s="64"/>
      <c r="BI25" s="64"/>
      <c r="BJ25" s="64"/>
      <c r="BK25" s="64"/>
      <c r="BL25" s="64"/>
      <c r="BM25" s="64"/>
      <c r="BN25" s="64"/>
      <c r="BO25" s="64"/>
      <c r="BP25" s="64"/>
      <c r="BQ25" s="64"/>
      <c r="BR25" s="64"/>
      <c r="BS25" s="70"/>
      <c r="BT25" s="64"/>
    </row>
    <row r="26" spans="2:72" ht="13.5" thickBot="1" x14ac:dyDescent="0.25">
      <c r="B26" s="48" t="s">
        <v>44</v>
      </c>
      <c r="D26" s="73">
        <f>SUM(D7:D24)</f>
        <v>0</v>
      </c>
      <c r="E26" s="72">
        <f>SUM(E7:E24)</f>
        <v>0</v>
      </c>
      <c r="F26" s="65">
        <f t="shared" ref="F26:AI26" si="12">SUM(F7:F24)</f>
        <v>0</v>
      </c>
      <c r="G26" s="65">
        <f t="shared" si="12"/>
        <v>0</v>
      </c>
      <c r="H26" s="71">
        <f t="shared" si="12"/>
        <v>0</v>
      </c>
      <c r="I26" s="72">
        <f t="shared" si="12"/>
        <v>0</v>
      </c>
      <c r="J26" s="115">
        <f t="shared" si="4"/>
        <v>0</v>
      </c>
      <c r="K26" s="113">
        <f t="shared" si="5"/>
        <v>0</v>
      </c>
      <c r="L26" s="121"/>
      <c r="M26" s="65">
        <f t="shared" si="12"/>
        <v>0</v>
      </c>
      <c r="N26" s="65">
        <f t="shared" ref="N26" si="13">SUM(N7:N24)</f>
        <v>0</v>
      </c>
      <c r="O26" s="71">
        <f t="shared" si="12"/>
        <v>0</v>
      </c>
      <c r="P26" s="72">
        <f t="shared" ref="P26" si="14">SUM(P7:P24)</f>
        <v>0</v>
      </c>
      <c r="Q26" s="65">
        <f t="shared" si="12"/>
        <v>0</v>
      </c>
      <c r="R26" s="65">
        <f t="shared" ref="R26" si="15">SUM(R7:R24)</f>
        <v>0</v>
      </c>
      <c r="S26" s="115">
        <f t="shared" si="6"/>
        <v>0</v>
      </c>
      <c r="T26" s="113">
        <f t="shared" si="7"/>
        <v>0</v>
      </c>
      <c r="U26" s="113"/>
      <c r="V26" s="71">
        <f t="shared" si="12"/>
        <v>0</v>
      </c>
      <c r="W26" s="72">
        <f t="shared" ref="W26" si="16">SUM(W7:W24)</f>
        <v>0</v>
      </c>
      <c r="X26" s="65">
        <f t="shared" si="12"/>
        <v>0</v>
      </c>
      <c r="Y26" s="65">
        <f t="shared" ref="Y26" si="17">SUM(Y7:Y24)</f>
        <v>0</v>
      </c>
      <c r="Z26" s="71">
        <f t="shared" si="12"/>
        <v>0</v>
      </c>
      <c r="AA26" s="72">
        <f t="shared" ref="AA26" si="18">SUM(AA7:AA24)</f>
        <v>0</v>
      </c>
      <c r="AB26" s="113">
        <f t="shared" si="8"/>
        <v>0</v>
      </c>
      <c r="AC26" s="113">
        <f t="shared" si="9"/>
        <v>0</v>
      </c>
      <c r="AD26" s="121"/>
      <c r="AE26" s="65">
        <f t="shared" si="12"/>
        <v>0</v>
      </c>
      <c r="AF26" s="65">
        <f t="shared" ref="AF26" si="19">SUM(AF7:AF24)</f>
        <v>0</v>
      </c>
      <c r="AG26" s="71">
        <f t="shared" si="12"/>
        <v>0</v>
      </c>
      <c r="AH26" s="72">
        <f t="shared" ref="AH26" si="20">SUM(AH7:AH24)</f>
        <v>0</v>
      </c>
      <c r="AI26" s="71">
        <f t="shared" si="12"/>
        <v>0</v>
      </c>
      <c r="AJ26" s="72">
        <f t="shared" ref="AJ26" si="21">SUM(AJ7:AJ24)</f>
        <v>0</v>
      </c>
      <c r="AK26" s="64"/>
      <c r="AL26" s="65">
        <f t="shared" si="10"/>
        <v>0</v>
      </c>
      <c r="AM26" s="66">
        <f t="shared" si="11"/>
        <v>0</v>
      </c>
      <c r="AN26" s="64"/>
      <c r="AO26" s="48" t="str">
        <f t="shared" si="0"/>
        <v>Total inflows</v>
      </c>
      <c r="AQ26" s="74">
        <f>SUM(AQ7:AQ24)</f>
        <v>0</v>
      </c>
      <c r="AR26" s="75">
        <f t="shared" ref="AR26:BC26" si="22">SUM(AR7:AR24)</f>
        <v>0</v>
      </c>
      <c r="AS26" s="75">
        <f t="shared" si="22"/>
        <v>0</v>
      </c>
      <c r="AT26" s="75">
        <f t="shared" si="22"/>
        <v>0</v>
      </c>
      <c r="AU26" s="75">
        <f t="shared" si="22"/>
        <v>0</v>
      </c>
      <c r="AV26" s="75">
        <f t="shared" si="22"/>
        <v>0</v>
      </c>
      <c r="AW26" s="75">
        <f t="shared" si="22"/>
        <v>0</v>
      </c>
      <c r="AX26" s="75">
        <f t="shared" si="22"/>
        <v>0</v>
      </c>
      <c r="AY26" s="75">
        <f t="shared" si="22"/>
        <v>0</v>
      </c>
      <c r="AZ26" s="75">
        <f t="shared" si="22"/>
        <v>0</v>
      </c>
      <c r="BA26" s="75">
        <f t="shared" si="22"/>
        <v>0</v>
      </c>
      <c r="BB26" s="75">
        <f t="shared" si="22"/>
        <v>0</v>
      </c>
      <c r="BC26" s="76">
        <f t="shared" si="22"/>
        <v>0</v>
      </c>
      <c r="BD26" s="64"/>
      <c r="BE26" s="48" t="str">
        <f t="shared" si="2"/>
        <v>Total inflows</v>
      </c>
      <c r="BG26" s="74">
        <f>SUM(BG7:BG24)</f>
        <v>0</v>
      </c>
      <c r="BH26" s="75">
        <f t="shared" ref="BH26:BS26" si="23">SUM(BH7:BH24)</f>
        <v>0</v>
      </c>
      <c r="BI26" s="75">
        <f t="shared" si="23"/>
        <v>0</v>
      </c>
      <c r="BJ26" s="75">
        <f t="shared" si="23"/>
        <v>0</v>
      </c>
      <c r="BK26" s="75">
        <f t="shared" si="23"/>
        <v>0</v>
      </c>
      <c r="BL26" s="75">
        <f t="shared" si="23"/>
        <v>0</v>
      </c>
      <c r="BM26" s="75">
        <f t="shared" si="23"/>
        <v>0</v>
      </c>
      <c r="BN26" s="75">
        <f t="shared" si="23"/>
        <v>0</v>
      </c>
      <c r="BO26" s="75">
        <f t="shared" si="23"/>
        <v>0</v>
      </c>
      <c r="BP26" s="75">
        <f t="shared" si="23"/>
        <v>0</v>
      </c>
      <c r="BQ26" s="75">
        <f t="shared" si="23"/>
        <v>0</v>
      </c>
      <c r="BR26" s="75">
        <f t="shared" si="23"/>
        <v>0</v>
      </c>
      <c r="BS26" s="76">
        <f t="shared" si="23"/>
        <v>0</v>
      </c>
      <c r="BT26" s="64"/>
    </row>
    <row r="27" spans="2:72" x14ac:dyDescent="0.2">
      <c r="D27" s="69"/>
      <c r="E27" s="68"/>
      <c r="F27" s="64"/>
      <c r="G27" s="64"/>
      <c r="H27" s="67"/>
      <c r="I27" s="68"/>
      <c r="J27" s="114"/>
      <c r="K27" s="112"/>
      <c r="L27" s="120"/>
      <c r="M27" s="64"/>
      <c r="N27" s="64"/>
      <c r="O27" s="67"/>
      <c r="P27" s="68"/>
      <c r="Q27" s="64"/>
      <c r="R27" s="64"/>
      <c r="S27" s="114"/>
      <c r="T27" s="112"/>
      <c r="U27" s="112"/>
      <c r="V27" s="67"/>
      <c r="W27" s="68"/>
      <c r="X27" s="64"/>
      <c r="Y27" s="64"/>
      <c r="Z27" s="67"/>
      <c r="AA27" s="68"/>
      <c r="AB27" s="112"/>
      <c r="AC27" s="112"/>
      <c r="AD27" s="120"/>
      <c r="AE27" s="64"/>
      <c r="AF27" s="64"/>
      <c r="AG27" s="67"/>
      <c r="AH27" s="68"/>
      <c r="AI27" s="67"/>
      <c r="AJ27" s="68"/>
      <c r="AK27" s="64"/>
      <c r="AL27" s="64"/>
      <c r="AM27" s="70"/>
      <c r="AN27" s="64"/>
      <c r="AO27" s="48">
        <f t="shared" si="0"/>
        <v>0</v>
      </c>
      <c r="AQ27" s="69"/>
      <c r="AR27" s="64"/>
      <c r="AS27" s="64"/>
      <c r="AT27" s="64"/>
      <c r="AU27" s="64"/>
      <c r="AV27" s="64"/>
      <c r="AW27" s="64"/>
      <c r="AX27" s="64"/>
      <c r="AY27" s="64"/>
      <c r="AZ27" s="64"/>
      <c r="BA27" s="64"/>
      <c r="BB27" s="64"/>
      <c r="BC27" s="70"/>
      <c r="BD27" s="64"/>
      <c r="BE27" s="48">
        <f t="shared" si="2"/>
        <v>0</v>
      </c>
      <c r="BG27" s="69"/>
      <c r="BH27" s="64"/>
      <c r="BI27" s="64"/>
      <c r="BJ27" s="64"/>
      <c r="BK27" s="64"/>
      <c r="BL27" s="64"/>
      <c r="BM27" s="64"/>
      <c r="BN27" s="64"/>
      <c r="BO27" s="64"/>
      <c r="BP27" s="64"/>
      <c r="BQ27" s="64"/>
      <c r="BR27" s="64"/>
      <c r="BS27" s="70"/>
      <c r="BT27" s="64"/>
    </row>
    <row r="28" spans="2:72" x14ac:dyDescent="0.2">
      <c r="B28" s="55" t="s">
        <v>41</v>
      </c>
      <c r="D28" s="105"/>
      <c r="E28" s="77"/>
      <c r="F28" s="64"/>
      <c r="G28" s="64"/>
      <c r="H28" s="67"/>
      <c r="I28" s="68"/>
      <c r="J28" s="114"/>
      <c r="K28" s="112"/>
      <c r="L28" s="120"/>
      <c r="M28" s="64"/>
      <c r="N28" s="64"/>
      <c r="O28" s="67"/>
      <c r="P28" s="68"/>
      <c r="Q28" s="64"/>
      <c r="R28" s="64"/>
      <c r="S28" s="114"/>
      <c r="T28" s="112"/>
      <c r="U28" s="112"/>
      <c r="V28" s="67"/>
      <c r="W28" s="68"/>
      <c r="X28" s="64"/>
      <c r="Y28" s="64"/>
      <c r="Z28" s="67"/>
      <c r="AA28" s="68"/>
      <c r="AB28" s="112"/>
      <c r="AC28" s="112"/>
      <c r="AD28" s="120"/>
      <c r="AE28" s="64"/>
      <c r="AF28" s="64"/>
      <c r="AG28" s="67"/>
      <c r="AH28" s="68"/>
      <c r="AI28" s="67"/>
      <c r="AJ28" s="68"/>
      <c r="AK28" s="64"/>
      <c r="AL28" s="64"/>
      <c r="AM28" s="70"/>
      <c r="AN28" s="64"/>
      <c r="AO28" s="55" t="str">
        <f t="shared" si="0"/>
        <v>OUTFLOWS</v>
      </c>
      <c r="AQ28" s="69"/>
      <c r="AR28" s="64"/>
      <c r="AS28" s="64"/>
      <c r="AT28" s="64"/>
      <c r="AU28" s="64"/>
      <c r="AV28" s="64"/>
      <c r="AW28" s="64"/>
      <c r="AX28" s="64"/>
      <c r="AY28" s="64"/>
      <c r="AZ28" s="64"/>
      <c r="BA28" s="64"/>
      <c r="BB28" s="64"/>
      <c r="BC28" s="70"/>
      <c r="BD28" s="64"/>
      <c r="BE28" s="55" t="str">
        <f t="shared" si="2"/>
        <v>OUTFLOWS</v>
      </c>
      <c r="BG28" s="69"/>
      <c r="BH28" s="64"/>
      <c r="BI28" s="64"/>
      <c r="BJ28" s="64"/>
      <c r="BK28" s="64"/>
      <c r="BL28" s="64"/>
      <c r="BM28" s="64"/>
      <c r="BN28" s="64"/>
      <c r="BO28" s="64"/>
      <c r="BP28" s="64"/>
      <c r="BQ28" s="64"/>
      <c r="BR28" s="64"/>
      <c r="BS28" s="70"/>
      <c r="BT28" s="64"/>
    </row>
    <row r="29" spans="2:72" x14ac:dyDescent="0.2">
      <c r="B29" s="55" t="s">
        <v>70</v>
      </c>
      <c r="D29" s="69"/>
      <c r="E29" s="68"/>
      <c r="F29" s="64"/>
      <c r="G29" s="64"/>
      <c r="H29" s="67"/>
      <c r="I29" s="68"/>
      <c r="J29" s="114"/>
      <c r="K29" s="112"/>
      <c r="L29" s="120"/>
      <c r="M29" s="64"/>
      <c r="N29" s="64"/>
      <c r="O29" s="67"/>
      <c r="P29" s="68"/>
      <c r="Q29" s="64"/>
      <c r="R29" s="64"/>
      <c r="S29" s="114"/>
      <c r="T29" s="112"/>
      <c r="U29" s="112"/>
      <c r="V29" s="67"/>
      <c r="W29" s="68"/>
      <c r="X29" s="64"/>
      <c r="Y29" s="64"/>
      <c r="Z29" s="67"/>
      <c r="AA29" s="68"/>
      <c r="AB29" s="112"/>
      <c r="AC29" s="112"/>
      <c r="AD29" s="120"/>
      <c r="AE29" s="64"/>
      <c r="AF29" s="64"/>
      <c r="AG29" s="67"/>
      <c r="AH29" s="68"/>
      <c r="AI29" s="67"/>
      <c r="AJ29" s="68"/>
      <c r="AK29" s="64"/>
      <c r="AL29" s="64"/>
      <c r="AM29" s="70"/>
      <c r="AN29" s="64"/>
      <c r="AO29" s="55" t="str">
        <f t="shared" si="0"/>
        <v>Herd/Flock additions and replacements</v>
      </c>
      <c r="AQ29" s="69"/>
      <c r="AR29" s="64"/>
      <c r="AS29" s="64"/>
      <c r="AT29" s="64"/>
      <c r="AU29" s="64"/>
      <c r="AV29" s="64"/>
      <c r="AW29" s="64"/>
      <c r="AX29" s="64"/>
      <c r="AY29" s="64"/>
      <c r="AZ29" s="64"/>
      <c r="BA29" s="64"/>
      <c r="BB29" s="64"/>
      <c r="BC29" s="70"/>
      <c r="BD29" s="64"/>
      <c r="BE29" s="55" t="str">
        <f t="shared" si="2"/>
        <v>Herd/Flock additions and replacements</v>
      </c>
      <c r="BG29" s="69"/>
      <c r="BH29" s="64"/>
      <c r="BI29" s="64"/>
      <c r="BJ29" s="64"/>
      <c r="BK29" s="64"/>
      <c r="BL29" s="64"/>
      <c r="BM29" s="64"/>
      <c r="BN29" s="64"/>
      <c r="BO29" s="64"/>
      <c r="BP29" s="64"/>
      <c r="BQ29" s="64"/>
      <c r="BR29" s="64"/>
      <c r="BS29" s="70"/>
      <c r="BT29" s="64"/>
    </row>
    <row r="30" spans="2:72" x14ac:dyDescent="0.2">
      <c r="B30" s="48" t="s">
        <v>71</v>
      </c>
      <c r="C30" s="91">
        <v>0</v>
      </c>
      <c r="D30" s="97"/>
      <c r="E30" s="93"/>
      <c r="F30" s="94"/>
      <c r="G30" s="94"/>
      <c r="H30" s="92"/>
      <c r="I30" s="93"/>
      <c r="J30" s="114">
        <f t="shared" si="4"/>
        <v>0</v>
      </c>
      <c r="K30" s="112">
        <f t="shared" si="5"/>
        <v>0</v>
      </c>
      <c r="L30" s="120"/>
      <c r="M30" s="94"/>
      <c r="N30" s="94"/>
      <c r="O30" s="92"/>
      <c r="P30" s="93"/>
      <c r="Q30" s="94"/>
      <c r="R30" s="94"/>
      <c r="S30" s="114">
        <f t="shared" si="6"/>
        <v>0</v>
      </c>
      <c r="T30" s="112">
        <f t="shared" si="7"/>
        <v>0</v>
      </c>
      <c r="U30" s="112"/>
      <c r="V30" s="92"/>
      <c r="W30" s="93"/>
      <c r="X30" s="94"/>
      <c r="Y30" s="94"/>
      <c r="Z30" s="92"/>
      <c r="AA30" s="93"/>
      <c r="AB30" s="112">
        <f t="shared" si="8"/>
        <v>0</v>
      </c>
      <c r="AC30" s="112">
        <f t="shared" si="9"/>
        <v>0</v>
      </c>
      <c r="AD30" s="120"/>
      <c r="AE30" s="94"/>
      <c r="AF30" s="94"/>
      <c r="AG30" s="92"/>
      <c r="AH30" s="93"/>
      <c r="AI30" s="92"/>
      <c r="AJ30" s="93"/>
      <c r="AK30" s="64"/>
      <c r="AL30" s="65">
        <f t="shared" si="10"/>
        <v>0</v>
      </c>
      <c r="AM30" s="66">
        <f t="shared" si="11"/>
        <v>0</v>
      </c>
      <c r="AN30" s="64"/>
      <c r="AO30" s="48" t="str">
        <f t="shared" si="0"/>
        <v>Cattle/Bull purchases</v>
      </c>
      <c r="AP30" s="91">
        <v>0</v>
      </c>
      <c r="AQ30" s="97"/>
      <c r="AR30" s="94"/>
      <c r="AS30" s="94"/>
      <c r="AT30" s="94"/>
      <c r="AU30" s="94"/>
      <c r="AV30" s="94"/>
      <c r="AW30" s="94"/>
      <c r="AX30" s="94"/>
      <c r="AY30" s="94"/>
      <c r="AZ30" s="94"/>
      <c r="BA30" s="94"/>
      <c r="BB30" s="94"/>
      <c r="BC30" s="66">
        <f>SUM(AQ30:BB30)</f>
        <v>0</v>
      </c>
      <c r="BD30" s="64"/>
      <c r="BE30" s="48" t="str">
        <f t="shared" si="2"/>
        <v>Cattle/Bull purchases</v>
      </c>
      <c r="BF30" s="91">
        <v>0</v>
      </c>
      <c r="BG30" s="97"/>
      <c r="BH30" s="94"/>
      <c r="BI30" s="94"/>
      <c r="BJ30" s="94"/>
      <c r="BK30" s="94"/>
      <c r="BL30" s="94"/>
      <c r="BM30" s="94"/>
      <c r="BN30" s="94"/>
      <c r="BO30" s="94"/>
      <c r="BP30" s="94"/>
      <c r="BQ30" s="94"/>
      <c r="BR30" s="94"/>
      <c r="BS30" s="66">
        <f>SUM(BG30:BR30)</f>
        <v>0</v>
      </c>
      <c r="BT30" s="64"/>
    </row>
    <row r="31" spans="2:72" x14ac:dyDescent="0.2">
      <c r="B31" s="48" t="s">
        <v>72</v>
      </c>
      <c r="C31" s="44">
        <v>0</v>
      </c>
      <c r="D31" s="69"/>
      <c r="E31" s="68"/>
      <c r="F31" s="64"/>
      <c r="G31" s="64"/>
      <c r="H31" s="67"/>
      <c r="I31" s="68"/>
      <c r="J31" s="114"/>
      <c r="K31" s="112"/>
      <c r="L31" s="120"/>
      <c r="M31" s="64"/>
      <c r="N31" s="64"/>
      <c r="O31" s="67"/>
      <c r="P31" s="68"/>
      <c r="Q31" s="64"/>
      <c r="R31" s="64"/>
      <c r="S31" s="114"/>
      <c r="T31" s="112"/>
      <c r="U31" s="112"/>
      <c r="V31" s="67"/>
      <c r="W31" s="68"/>
      <c r="X31" s="64"/>
      <c r="Y31" s="64"/>
      <c r="Z31" s="67"/>
      <c r="AA31" s="68"/>
      <c r="AB31" s="112"/>
      <c r="AC31" s="112"/>
      <c r="AD31" s="120"/>
      <c r="AE31" s="64"/>
      <c r="AF31" s="64"/>
      <c r="AG31" s="67"/>
      <c r="AH31" s="68"/>
      <c r="AI31" s="67"/>
      <c r="AJ31" s="68"/>
      <c r="AK31" s="64"/>
      <c r="AL31" s="64"/>
      <c r="AM31" s="70"/>
      <c r="AN31" s="64"/>
      <c r="AO31" s="48" t="str">
        <f t="shared" si="0"/>
        <v>Sheep/Ram purchases</v>
      </c>
      <c r="AQ31" s="69"/>
      <c r="AR31" s="64"/>
      <c r="AS31" s="64"/>
      <c r="AT31" s="64"/>
      <c r="AU31" s="64"/>
      <c r="AV31" s="64"/>
      <c r="AW31" s="64"/>
      <c r="AX31" s="64"/>
      <c r="AY31" s="64"/>
      <c r="AZ31" s="64"/>
      <c r="BA31" s="64"/>
      <c r="BB31" s="64"/>
      <c r="BC31" s="70"/>
      <c r="BD31" s="64"/>
      <c r="BE31" s="48" t="str">
        <f t="shared" si="2"/>
        <v>Sheep/Ram purchases</v>
      </c>
      <c r="BG31" s="69"/>
      <c r="BH31" s="64"/>
      <c r="BI31" s="64"/>
      <c r="BJ31" s="64"/>
      <c r="BK31" s="64"/>
      <c r="BL31" s="64"/>
      <c r="BM31" s="64"/>
      <c r="BN31" s="64"/>
      <c r="BO31" s="64"/>
      <c r="BP31" s="64"/>
      <c r="BQ31" s="64"/>
      <c r="BR31" s="64"/>
      <c r="BS31" s="70"/>
      <c r="BT31" s="64"/>
    </row>
    <row r="32" spans="2:72" x14ac:dyDescent="0.2">
      <c r="B32" s="78" t="s">
        <v>10</v>
      </c>
      <c r="C32" s="79"/>
      <c r="D32" s="69"/>
      <c r="E32" s="68"/>
      <c r="F32" s="64"/>
      <c r="G32" s="64"/>
      <c r="H32" s="67"/>
      <c r="I32" s="68"/>
      <c r="J32" s="114"/>
      <c r="K32" s="112"/>
      <c r="L32" s="120"/>
      <c r="M32" s="64"/>
      <c r="N32" s="64"/>
      <c r="O32" s="67"/>
      <c r="P32" s="68"/>
      <c r="Q32" s="64"/>
      <c r="R32" s="64"/>
      <c r="S32" s="114"/>
      <c r="T32" s="112"/>
      <c r="U32" s="112"/>
      <c r="V32" s="67"/>
      <c r="W32" s="68"/>
      <c r="X32" s="64"/>
      <c r="Y32" s="64"/>
      <c r="Z32" s="67"/>
      <c r="AA32" s="68"/>
      <c r="AB32" s="112"/>
      <c r="AC32" s="112"/>
      <c r="AD32" s="120"/>
      <c r="AE32" s="64"/>
      <c r="AF32" s="64"/>
      <c r="AG32" s="67"/>
      <c r="AH32" s="68"/>
      <c r="AI32" s="67"/>
      <c r="AJ32" s="68"/>
      <c r="AK32" s="64"/>
      <c r="AL32" s="64"/>
      <c r="AM32" s="70"/>
      <c r="AN32" s="64"/>
      <c r="AO32" s="78" t="str">
        <f t="shared" si="0"/>
        <v>Purchased feed</v>
      </c>
      <c r="AP32" s="79"/>
      <c r="AQ32" s="69"/>
      <c r="AR32" s="64"/>
      <c r="AS32" s="64"/>
      <c r="AT32" s="64"/>
      <c r="AU32" s="64"/>
      <c r="AV32" s="64"/>
      <c r="AW32" s="64"/>
      <c r="AX32" s="64"/>
      <c r="AY32" s="64"/>
      <c r="AZ32" s="64"/>
      <c r="BA32" s="64"/>
      <c r="BB32" s="64"/>
      <c r="BC32" s="70"/>
      <c r="BD32" s="64"/>
      <c r="BE32" s="78" t="str">
        <f t="shared" si="2"/>
        <v>Purchased feed</v>
      </c>
      <c r="BF32" s="79"/>
      <c r="BG32" s="69"/>
      <c r="BH32" s="64"/>
      <c r="BI32" s="64"/>
      <c r="BJ32" s="64"/>
      <c r="BK32" s="64"/>
      <c r="BL32" s="64"/>
      <c r="BM32" s="64"/>
      <c r="BN32" s="64"/>
      <c r="BO32" s="64"/>
      <c r="BP32" s="64"/>
      <c r="BQ32" s="64"/>
      <c r="BR32" s="64"/>
      <c r="BS32" s="70"/>
      <c r="BT32" s="64"/>
    </row>
    <row r="33" spans="2:72" x14ac:dyDescent="0.2">
      <c r="B33" s="80" t="s">
        <v>75</v>
      </c>
      <c r="C33" s="91">
        <v>0</v>
      </c>
      <c r="D33" s="97"/>
      <c r="E33" s="93"/>
      <c r="F33" s="94"/>
      <c r="G33" s="94"/>
      <c r="H33" s="92"/>
      <c r="I33" s="93"/>
      <c r="J33" s="114">
        <f t="shared" si="4"/>
        <v>0</v>
      </c>
      <c r="K33" s="112">
        <f t="shared" si="5"/>
        <v>0</v>
      </c>
      <c r="L33" s="120"/>
      <c r="M33" s="94"/>
      <c r="N33" s="94"/>
      <c r="O33" s="92"/>
      <c r="P33" s="93"/>
      <c r="Q33" s="94"/>
      <c r="R33" s="94"/>
      <c r="S33" s="114">
        <f t="shared" si="6"/>
        <v>0</v>
      </c>
      <c r="T33" s="112">
        <f t="shared" si="7"/>
        <v>0</v>
      </c>
      <c r="U33" s="112"/>
      <c r="V33" s="92"/>
      <c r="W33" s="93"/>
      <c r="X33" s="94"/>
      <c r="Y33" s="94"/>
      <c r="Z33" s="92"/>
      <c r="AA33" s="93"/>
      <c r="AB33" s="112">
        <f t="shared" si="8"/>
        <v>0</v>
      </c>
      <c r="AC33" s="112">
        <f t="shared" si="9"/>
        <v>0</v>
      </c>
      <c r="AD33" s="120"/>
      <c r="AE33" s="94"/>
      <c r="AF33" s="94"/>
      <c r="AG33" s="92"/>
      <c r="AH33" s="93"/>
      <c r="AI33" s="92"/>
      <c r="AJ33" s="93"/>
      <c r="AK33" s="64"/>
      <c r="AL33" s="65">
        <f t="shared" si="10"/>
        <v>0</v>
      </c>
      <c r="AM33" s="66">
        <f t="shared" si="11"/>
        <v>0</v>
      </c>
      <c r="AN33" s="64"/>
      <c r="AO33" s="80" t="str">
        <f t="shared" si="0"/>
        <v>Cattle concentrates/straights/minerals</v>
      </c>
      <c r="AP33" s="91">
        <v>0</v>
      </c>
      <c r="AQ33" s="97"/>
      <c r="AR33" s="94"/>
      <c r="AS33" s="94"/>
      <c r="AT33" s="94"/>
      <c r="AU33" s="94"/>
      <c r="AV33" s="94"/>
      <c r="AW33" s="94"/>
      <c r="AX33" s="94"/>
      <c r="AY33" s="94"/>
      <c r="AZ33" s="94"/>
      <c r="BA33" s="94"/>
      <c r="BB33" s="94"/>
      <c r="BC33" s="66">
        <f>SUM(AQ33:BB33)</f>
        <v>0</v>
      </c>
      <c r="BD33" s="64"/>
      <c r="BE33" s="80" t="str">
        <f t="shared" si="2"/>
        <v>Cattle concentrates/straights/minerals</v>
      </c>
      <c r="BF33" s="91">
        <v>0</v>
      </c>
      <c r="BG33" s="97"/>
      <c r="BH33" s="94"/>
      <c r="BI33" s="94"/>
      <c r="BJ33" s="94"/>
      <c r="BK33" s="94"/>
      <c r="BL33" s="94"/>
      <c r="BM33" s="94"/>
      <c r="BN33" s="94"/>
      <c r="BO33" s="94"/>
      <c r="BP33" s="94"/>
      <c r="BQ33" s="94"/>
      <c r="BR33" s="94"/>
      <c r="BS33" s="66">
        <f>SUM(BG33:BR33)</f>
        <v>0</v>
      </c>
      <c r="BT33" s="64"/>
    </row>
    <row r="34" spans="2:72" x14ac:dyDescent="0.2">
      <c r="B34" s="80" t="s">
        <v>76</v>
      </c>
      <c r="C34" s="91">
        <v>0</v>
      </c>
      <c r="D34" s="97"/>
      <c r="E34" s="93"/>
      <c r="F34" s="94"/>
      <c r="G34" s="94"/>
      <c r="H34" s="92"/>
      <c r="I34" s="93"/>
      <c r="J34" s="114">
        <f t="shared" si="4"/>
        <v>0</v>
      </c>
      <c r="K34" s="112">
        <f t="shared" si="5"/>
        <v>0</v>
      </c>
      <c r="L34" s="120"/>
      <c r="M34" s="94"/>
      <c r="N34" s="94"/>
      <c r="O34" s="92"/>
      <c r="P34" s="93"/>
      <c r="Q34" s="94"/>
      <c r="R34" s="94"/>
      <c r="S34" s="114">
        <f t="shared" si="6"/>
        <v>0</v>
      </c>
      <c r="T34" s="112">
        <f t="shared" si="7"/>
        <v>0</v>
      </c>
      <c r="U34" s="112"/>
      <c r="V34" s="92"/>
      <c r="W34" s="93"/>
      <c r="X34" s="94"/>
      <c r="Y34" s="94"/>
      <c r="Z34" s="92"/>
      <c r="AA34" s="93"/>
      <c r="AB34" s="112">
        <f t="shared" si="8"/>
        <v>0</v>
      </c>
      <c r="AC34" s="112">
        <f t="shared" si="9"/>
        <v>0</v>
      </c>
      <c r="AD34" s="120"/>
      <c r="AE34" s="94"/>
      <c r="AF34" s="94"/>
      <c r="AG34" s="92"/>
      <c r="AH34" s="93"/>
      <c r="AI34" s="92"/>
      <c r="AJ34" s="93"/>
      <c r="AK34" s="64"/>
      <c r="AL34" s="65">
        <f t="shared" si="10"/>
        <v>0</v>
      </c>
      <c r="AM34" s="66">
        <f t="shared" si="11"/>
        <v>0</v>
      </c>
      <c r="AN34" s="64"/>
      <c r="AO34" s="80" t="str">
        <f t="shared" si="0"/>
        <v>Sheep concentrates/straights/minerals</v>
      </c>
      <c r="AP34" s="91">
        <v>0</v>
      </c>
      <c r="AQ34" s="97"/>
      <c r="AR34" s="94"/>
      <c r="AS34" s="94"/>
      <c r="AT34" s="94"/>
      <c r="AU34" s="94"/>
      <c r="AV34" s="94"/>
      <c r="AW34" s="94"/>
      <c r="AX34" s="94"/>
      <c r="AY34" s="94"/>
      <c r="AZ34" s="94"/>
      <c r="BA34" s="94"/>
      <c r="BB34" s="94"/>
      <c r="BC34" s="66">
        <f>SUM(AQ34:BB34)</f>
        <v>0</v>
      </c>
      <c r="BD34" s="64"/>
      <c r="BE34" s="80" t="str">
        <f t="shared" si="2"/>
        <v>Sheep concentrates/straights/minerals</v>
      </c>
      <c r="BF34" s="91">
        <v>0</v>
      </c>
      <c r="BG34" s="97"/>
      <c r="BH34" s="94"/>
      <c r="BI34" s="94"/>
      <c r="BJ34" s="94"/>
      <c r="BK34" s="94"/>
      <c r="BL34" s="94"/>
      <c r="BM34" s="94"/>
      <c r="BN34" s="94"/>
      <c r="BO34" s="94"/>
      <c r="BP34" s="94"/>
      <c r="BQ34" s="94"/>
      <c r="BR34" s="94"/>
      <c r="BS34" s="66">
        <f>SUM(BG34:BR34)</f>
        <v>0</v>
      </c>
      <c r="BT34" s="64"/>
    </row>
    <row r="35" spans="2:72" x14ac:dyDescent="0.2">
      <c r="B35" s="80" t="s">
        <v>73</v>
      </c>
      <c r="C35" s="91">
        <v>0</v>
      </c>
      <c r="D35" s="97"/>
      <c r="E35" s="93"/>
      <c r="F35" s="94"/>
      <c r="G35" s="94"/>
      <c r="H35" s="92"/>
      <c r="I35" s="93"/>
      <c r="J35" s="114">
        <f t="shared" si="4"/>
        <v>0</v>
      </c>
      <c r="K35" s="112">
        <f t="shared" si="5"/>
        <v>0</v>
      </c>
      <c r="L35" s="120"/>
      <c r="M35" s="94"/>
      <c r="N35" s="94"/>
      <c r="O35" s="92"/>
      <c r="P35" s="93"/>
      <c r="Q35" s="94"/>
      <c r="R35" s="94"/>
      <c r="S35" s="114">
        <f t="shared" si="6"/>
        <v>0</v>
      </c>
      <c r="T35" s="112">
        <f t="shared" si="7"/>
        <v>0</v>
      </c>
      <c r="U35" s="112"/>
      <c r="V35" s="92"/>
      <c r="W35" s="93"/>
      <c r="X35" s="94"/>
      <c r="Y35" s="94"/>
      <c r="Z35" s="92"/>
      <c r="AA35" s="93"/>
      <c r="AB35" s="112">
        <f t="shared" si="8"/>
        <v>0</v>
      </c>
      <c r="AC35" s="112">
        <f t="shared" si="9"/>
        <v>0</v>
      </c>
      <c r="AD35" s="120"/>
      <c r="AE35" s="94"/>
      <c r="AF35" s="94"/>
      <c r="AG35" s="92"/>
      <c r="AH35" s="93"/>
      <c r="AI35" s="92"/>
      <c r="AJ35" s="93"/>
      <c r="AK35" s="64"/>
      <c r="AL35" s="65">
        <f t="shared" si="10"/>
        <v>0</v>
      </c>
      <c r="AM35" s="66">
        <f t="shared" si="11"/>
        <v>0</v>
      </c>
      <c r="AN35" s="64"/>
      <c r="AO35" s="80" t="str">
        <f t="shared" si="0"/>
        <v>Purchased forage</v>
      </c>
      <c r="AP35" s="91">
        <v>0</v>
      </c>
      <c r="AQ35" s="97"/>
      <c r="AR35" s="94"/>
      <c r="AS35" s="94"/>
      <c r="AT35" s="94"/>
      <c r="AU35" s="94"/>
      <c r="AV35" s="94"/>
      <c r="AW35" s="94"/>
      <c r="AX35" s="94"/>
      <c r="AY35" s="94"/>
      <c r="AZ35" s="94"/>
      <c r="BA35" s="94"/>
      <c r="BB35" s="94"/>
      <c r="BC35" s="66">
        <f>SUM(AQ35:BB35)</f>
        <v>0</v>
      </c>
      <c r="BD35" s="64"/>
      <c r="BE35" s="80" t="str">
        <f t="shared" si="2"/>
        <v>Purchased forage</v>
      </c>
      <c r="BF35" s="91">
        <v>0</v>
      </c>
      <c r="BG35" s="97"/>
      <c r="BH35" s="94"/>
      <c r="BI35" s="94"/>
      <c r="BJ35" s="94"/>
      <c r="BK35" s="94"/>
      <c r="BL35" s="94"/>
      <c r="BM35" s="94"/>
      <c r="BN35" s="94"/>
      <c r="BO35" s="94"/>
      <c r="BP35" s="94"/>
      <c r="BQ35" s="94"/>
      <c r="BR35" s="94"/>
      <c r="BS35" s="66">
        <f>SUM(BG35:BR35)</f>
        <v>0</v>
      </c>
      <c r="BT35" s="64"/>
    </row>
    <row r="36" spans="2:72" x14ac:dyDescent="0.2">
      <c r="B36" s="80" t="s">
        <v>11</v>
      </c>
      <c r="C36" s="91">
        <v>0</v>
      </c>
      <c r="D36" s="97"/>
      <c r="E36" s="93"/>
      <c r="F36" s="94"/>
      <c r="G36" s="94"/>
      <c r="H36" s="92"/>
      <c r="I36" s="93"/>
      <c r="J36" s="114">
        <f t="shared" si="4"/>
        <v>0</v>
      </c>
      <c r="K36" s="112">
        <f t="shared" si="5"/>
        <v>0</v>
      </c>
      <c r="L36" s="120"/>
      <c r="M36" s="94"/>
      <c r="N36" s="94"/>
      <c r="O36" s="92"/>
      <c r="P36" s="93"/>
      <c r="Q36" s="94"/>
      <c r="R36" s="94"/>
      <c r="S36" s="114">
        <f t="shared" si="6"/>
        <v>0</v>
      </c>
      <c r="T36" s="112">
        <f t="shared" si="7"/>
        <v>0</v>
      </c>
      <c r="U36" s="112"/>
      <c r="V36" s="92"/>
      <c r="W36" s="93"/>
      <c r="X36" s="94"/>
      <c r="Y36" s="94"/>
      <c r="Z36" s="92"/>
      <c r="AA36" s="93"/>
      <c r="AB36" s="112">
        <f t="shared" si="8"/>
        <v>0</v>
      </c>
      <c r="AC36" s="112">
        <f t="shared" si="9"/>
        <v>0</v>
      </c>
      <c r="AD36" s="120"/>
      <c r="AE36" s="94"/>
      <c r="AF36" s="94"/>
      <c r="AG36" s="92"/>
      <c r="AH36" s="93"/>
      <c r="AI36" s="92"/>
      <c r="AJ36" s="93"/>
      <c r="AK36" s="64"/>
      <c r="AL36" s="65">
        <f t="shared" si="10"/>
        <v>0</v>
      </c>
      <c r="AM36" s="66">
        <f t="shared" si="11"/>
        <v>0</v>
      </c>
      <c r="AN36" s="64"/>
      <c r="AO36" s="80" t="str">
        <f t="shared" si="0"/>
        <v>Winter keep and short term grazing</v>
      </c>
      <c r="AP36" s="91">
        <v>0</v>
      </c>
      <c r="AQ36" s="97"/>
      <c r="AR36" s="94"/>
      <c r="AS36" s="94"/>
      <c r="AT36" s="94"/>
      <c r="AU36" s="94"/>
      <c r="AV36" s="94"/>
      <c r="AW36" s="94"/>
      <c r="AX36" s="94"/>
      <c r="AY36" s="94"/>
      <c r="AZ36" s="94"/>
      <c r="BA36" s="94"/>
      <c r="BB36" s="94"/>
      <c r="BC36" s="66">
        <f>SUM(AQ36:BB36)</f>
        <v>0</v>
      </c>
      <c r="BD36" s="64"/>
      <c r="BE36" s="80" t="str">
        <f t="shared" si="2"/>
        <v>Winter keep and short term grazing</v>
      </c>
      <c r="BF36" s="91">
        <v>0</v>
      </c>
      <c r="BG36" s="97"/>
      <c r="BH36" s="94"/>
      <c r="BI36" s="94"/>
      <c r="BJ36" s="94"/>
      <c r="BK36" s="94"/>
      <c r="BL36" s="94"/>
      <c r="BM36" s="94"/>
      <c r="BN36" s="94"/>
      <c r="BO36" s="94"/>
      <c r="BP36" s="94"/>
      <c r="BQ36" s="94"/>
      <c r="BR36" s="94"/>
      <c r="BS36" s="66">
        <f>SUM(BG36:BR36)</f>
        <v>0</v>
      </c>
      <c r="BT36" s="64"/>
    </row>
    <row r="37" spans="2:72" x14ac:dyDescent="0.2">
      <c r="B37" s="81"/>
      <c r="C37" s="79"/>
      <c r="D37" s="69"/>
      <c r="E37" s="68"/>
      <c r="F37" s="64"/>
      <c r="G37" s="64"/>
      <c r="H37" s="67"/>
      <c r="I37" s="68"/>
      <c r="J37" s="114"/>
      <c r="K37" s="112"/>
      <c r="L37" s="120"/>
      <c r="M37" s="64"/>
      <c r="N37" s="64"/>
      <c r="O37" s="67"/>
      <c r="P37" s="68"/>
      <c r="Q37" s="64"/>
      <c r="R37" s="64"/>
      <c r="S37" s="114"/>
      <c r="T37" s="112"/>
      <c r="U37" s="112"/>
      <c r="V37" s="67"/>
      <c r="W37" s="68"/>
      <c r="X37" s="64"/>
      <c r="Y37" s="64"/>
      <c r="Z37" s="67"/>
      <c r="AA37" s="68"/>
      <c r="AB37" s="112"/>
      <c r="AC37" s="112"/>
      <c r="AD37" s="120"/>
      <c r="AE37" s="64"/>
      <c r="AF37" s="64"/>
      <c r="AG37" s="67"/>
      <c r="AH37" s="68"/>
      <c r="AI37" s="67"/>
      <c r="AJ37" s="68"/>
      <c r="AK37" s="64"/>
      <c r="AL37" s="64"/>
      <c r="AM37" s="70"/>
      <c r="AN37" s="64"/>
      <c r="AO37" s="81">
        <f t="shared" si="0"/>
        <v>0</v>
      </c>
      <c r="AP37" s="79"/>
      <c r="AQ37" s="69"/>
      <c r="AR37" s="64"/>
      <c r="AS37" s="64"/>
      <c r="AT37" s="64"/>
      <c r="AU37" s="64"/>
      <c r="AV37" s="64"/>
      <c r="AW37" s="64"/>
      <c r="AX37" s="64"/>
      <c r="AY37" s="64"/>
      <c r="AZ37" s="64"/>
      <c r="BA37" s="64"/>
      <c r="BB37" s="64"/>
      <c r="BC37" s="70"/>
      <c r="BD37" s="64"/>
      <c r="BE37" s="81">
        <f t="shared" si="2"/>
        <v>0</v>
      </c>
      <c r="BF37" s="79"/>
      <c r="BG37" s="69"/>
      <c r="BH37" s="64"/>
      <c r="BI37" s="64"/>
      <c r="BJ37" s="64"/>
      <c r="BK37" s="64"/>
      <c r="BL37" s="64"/>
      <c r="BM37" s="64"/>
      <c r="BN37" s="64"/>
      <c r="BO37" s="64"/>
      <c r="BP37" s="64"/>
      <c r="BQ37" s="64"/>
      <c r="BR37" s="64"/>
      <c r="BS37" s="70"/>
      <c r="BT37" s="64"/>
    </row>
    <row r="38" spans="2:72" x14ac:dyDescent="0.2">
      <c r="B38" s="78" t="s">
        <v>74</v>
      </c>
      <c r="C38" s="79"/>
      <c r="D38" s="69"/>
      <c r="E38" s="68"/>
      <c r="F38" s="64"/>
      <c r="G38" s="64"/>
      <c r="H38" s="67"/>
      <c r="I38" s="68"/>
      <c r="J38" s="114"/>
      <c r="K38" s="112"/>
      <c r="L38" s="120"/>
      <c r="M38" s="64"/>
      <c r="N38" s="64"/>
      <c r="O38" s="67"/>
      <c r="P38" s="68"/>
      <c r="Q38" s="64"/>
      <c r="R38" s="64"/>
      <c r="S38" s="114"/>
      <c r="T38" s="112"/>
      <c r="U38" s="112"/>
      <c r="V38" s="67"/>
      <c r="W38" s="68"/>
      <c r="X38" s="64"/>
      <c r="Y38" s="64"/>
      <c r="Z38" s="67"/>
      <c r="AA38" s="68"/>
      <c r="AB38" s="112"/>
      <c r="AC38" s="112"/>
      <c r="AD38" s="120"/>
      <c r="AE38" s="64"/>
      <c r="AF38" s="64"/>
      <c r="AG38" s="67"/>
      <c r="AH38" s="68"/>
      <c r="AI38" s="67"/>
      <c r="AJ38" s="68"/>
      <c r="AK38" s="64"/>
      <c r="AL38" s="64"/>
      <c r="AM38" s="70"/>
      <c r="AN38" s="64"/>
      <c r="AO38" s="78" t="str">
        <f t="shared" si="0"/>
        <v>Livestock variable costs</v>
      </c>
      <c r="AP38" s="79"/>
      <c r="AQ38" s="69"/>
      <c r="AR38" s="64"/>
      <c r="AS38" s="64"/>
      <c r="AT38" s="64"/>
      <c r="AU38" s="64"/>
      <c r="AV38" s="64"/>
      <c r="AW38" s="64"/>
      <c r="AX38" s="64"/>
      <c r="AY38" s="64"/>
      <c r="AZ38" s="64"/>
      <c r="BA38" s="64"/>
      <c r="BB38" s="64"/>
      <c r="BC38" s="70"/>
      <c r="BD38" s="64"/>
      <c r="BE38" s="78" t="str">
        <f t="shared" si="2"/>
        <v>Livestock variable costs</v>
      </c>
      <c r="BF38" s="79"/>
      <c r="BG38" s="69"/>
      <c r="BH38" s="64"/>
      <c r="BI38" s="64"/>
      <c r="BJ38" s="64"/>
      <c r="BK38" s="64"/>
      <c r="BL38" s="64"/>
      <c r="BM38" s="64"/>
      <c r="BN38" s="64"/>
      <c r="BO38" s="64"/>
      <c r="BP38" s="64"/>
      <c r="BQ38" s="64"/>
      <c r="BR38" s="64"/>
      <c r="BS38" s="70"/>
      <c r="BT38" s="64"/>
    </row>
    <row r="39" spans="2:72" ht="14.25" customHeight="1" x14ac:dyDescent="0.2">
      <c r="B39" s="82" t="s">
        <v>78</v>
      </c>
      <c r="C39" s="95">
        <v>0.2</v>
      </c>
      <c r="D39" s="97"/>
      <c r="E39" s="93"/>
      <c r="F39" s="94"/>
      <c r="G39" s="94"/>
      <c r="H39" s="92"/>
      <c r="I39" s="93"/>
      <c r="J39" s="114">
        <f t="shared" si="4"/>
        <v>0</v>
      </c>
      <c r="K39" s="112">
        <f t="shared" si="5"/>
        <v>0</v>
      </c>
      <c r="L39" s="120"/>
      <c r="M39" s="94"/>
      <c r="N39" s="94"/>
      <c r="O39" s="92"/>
      <c r="P39" s="93"/>
      <c r="Q39" s="94"/>
      <c r="R39" s="94"/>
      <c r="S39" s="114">
        <f t="shared" si="6"/>
        <v>0</v>
      </c>
      <c r="T39" s="112">
        <f t="shared" si="7"/>
        <v>0</v>
      </c>
      <c r="U39" s="112"/>
      <c r="V39" s="92"/>
      <c r="W39" s="93"/>
      <c r="X39" s="94"/>
      <c r="Y39" s="94"/>
      <c r="Z39" s="92"/>
      <c r="AA39" s="93"/>
      <c r="AB39" s="112">
        <f t="shared" si="8"/>
        <v>0</v>
      </c>
      <c r="AC39" s="112">
        <f t="shared" si="9"/>
        <v>0</v>
      </c>
      <c r="AD39" s="120"/>
      <c r="AE39" s="94"/>
      <c r="AF39" s="94"/>
      <c r="AG39" s="92"/>
      <c r="AH39" s="93"/>
      <c r="AI39" s="92"/>
      <c r="AJ39" s="93"/>
      <c r="AK39" s="64"/>
      <c r="AL39" s="65">
        <f t="shared" si="10"/>
        <v>0</v>
      </c>
      <c r="AM39" s="66">
        <f t="shared" si="11"/>
        <v>0</v>
      </c>
      <c r="AN39" s="64"/>
      <c r="AO39" s="82" t="str">
        <f t="shared" si="0"/>
        <v xml:space="preserve">Vet and medicine </v>
      </c>
      <c r="AP39" s="98">
        <v>0.2</v>
      </c>
      <c r="AQ39" s="97"/>
      <c r="AR39" s="94"/>
      <c r="AS39" s="94"/>
      <c r="AT39" s="94"/>
      <c r="AU39" s="94"/>
      <c r="AV39" s="94"/>
      <c r="AW39" s="94"/>
      <c r="AX39" s="94"/>
      <c r="AY39" s="94"/>
      <c r="AZ39" s="94"/>
      <c r="BA39" s="94"/>
      <c r="BB39" s="94"/>
      <c r="BC39" s="66">
        <f t="shared" ref="BC39:BC45" si="24">SUM(AQ39:BB39)</f>
        <v>0</v>
      </c>
      <c r="BD39" s="64"/>
      <c r="BE39" s="82" t="str">
        <f t="shared" si="2"/>
        <v xml:space="preserve">Vet and medicine </v>
      </c>
      <c r="BF39" s="98">
        <v>0.2</v>
      </c>
      <c r="BG39" s="97"/>
      <c r="BH39" s="94"/>
      <c r="BI39" s="94"/>
      <c r="BJ39" s="94"/>
      <c r="BK39" s="94"/>
      <c r="BL39" s="94"/>
      <c r="BM39" s="94"/>
      <c r="BN39" s="94"/>
      <c r="BO39" s="94"/>
      <c r="BP39" s="94"/>
      <c r="BQ39" s="94"/>
      <c r="BR39" s="94"/>
      <c r="BS39" s="66">
        <f t="shared" ref="BS39:BS45" si="25">SUM(BG39:BR39)</f>
        <v>0</v>
      </c>
      <c r="BT39" s="64"/>
    </row>
    <row r="40" spans="2:72" x14ac:dyDescent="0.2">
      <c r="B40" s="80" t="s">
        <v>12</v>
      </c>
      <c r="C40" s="96">
        <v>0</v>
      </c>
      <c r="D40" s="97"/>
      <c r="E40" s="93"/>
      <c r="F40" s="94"/>
      <c r="G40" s="94"/>
      <c r="H40" s="92"/>
      <c r="I40" s="93"/>
      <c r="J40" s="114">
        <f t="shared" si="4"/>
        <v>0</v>
      </c>
      <c r="K40" s="112">
        <f t="shared" si="5"/>
        <v>0</v>
      </c>
      <c r="L40" s="120"/>
      <c r="M40" s="94"/>
      <c r="N40" s="94"/>
      <c r="O40" s="92"/>
      <c r="P40" s="93"/>
      <c r="Q40" s="94"/>
      <c r="R40" s="94"/>
      <c r="S40" s="114">
        <f t="shared" si="6"/>
        <v>0</v>
      </c>
      <c r="T40" s="112">
        <f t="shared" si="7"/>
        <v>0</v>
      </c>
      <c r="U40" s="112"/>
      <c r="V40" s="92"/>
      <c r="W40" s="93"/>
      <c r="X40" s="94"/>
      <c r="Y40" s="94"/>
      <c r="Z40" s="92"/>
      <c r="AA40" s="93"/>
      <c r="AB40" s="112">
        <f t="shared" si="8"/>
        <v>0</v>
      </c>
      <c r="AC40" s="112">
        <f t="shared" si="9"/>
        <v>0</v>
      </c>
      <c r="AD40" s="120"/>
      <c r="AE40" s="94"/>
      <c r="AF40" s="94"/>
      <c r="AG40" s="92"/>
      <c r="AH40" s="93"/>
      <c r="AI40" s="92"/>
      <c r="AJ40" s="93"/>
      <c r="AK40" s="64"/>
      <c r="AL40" s="65">
        <f t="shared" si="10"/>
        <v>0</v>
      </c>
      <c r="AM40" s="66">
        <f t="shared" si="11"/>
        <v>0</v>
      </c>
      <c r="AN40" s="64"/>
      <c r="AO40" s="80" t="str">
        <f t="shared" si="0"/>
        <v>AI, semen and bull hire</v>
      </c>
      <c r="AP40" s="96">
        <v>0</v>
      </c>
      <c r="AQ40" s="97"/>
      <c r="AR40" s="94"/>
      <c r="AS40" s="94"/>
      <c r="AT40" s="94"/>
      <c r="AU40" s="94"/>
      <c r="AV40" s="94"/>
      <c r="AW40" s="94"/>
      <c r="AX40" s="94"/>
      <c r="AY40" s="94"/>
      <c r="AZ40" s="94"/>
      <c r="BA40" s="94"/>
      <c r="BB40" s="94"/>
      <c r="BC40" s="66">
        <f t="shared" si="24"/>
        <v>0</v>
      </c>
      <c r="BD40" s="64"/>
      <c r="BE40" s="80" t="str">
        <f t="shared" si="2"/>
        <v>AI, semen and bull hire</v>
      </c>
      <c r="BF40" s="96">
        <v>0</v>
      </c>
      <c r="BG40" s="97"/>
      <c r="BH40" s="94"/>
      <c r="BI40" s="94"/>
      <c r="BJ40" s="94"/>
      <c r="BK40" s="94"/>
      <c r="BL40" s="94"/>
      <c r="BM40" s="94"/>
      <c r="BN40" s="94"/>
      <c r="BO40" s="94"/>
      <c r="BP40" s="94"/>
      <c r="BQ40" s="94"/>
      <c r="BR40" s="94"/>
      <c r="BS40" s="66">
        <f t="shared" si="25"/>
        <v>0</v>
      </c>
      <c r="BT40" s="64"/>
    </row>
    <row r="41" spans="2:72" x14ac:dyDescent="0.2">
      <c r="B41" s="80" t="s">
        <v>77</v>
      </c>
      <c r="C41" s="96">
        <v>0.2</v>
      </c>
      <c r="D41" s="97"/>
      <c r="E41" s="93"/>
      <c r="F41" s="94"/>
      <c r="G41" s="94"/>
      <c r="H41" s="92"/>
      <c r="I41" s="93"/>
      <c r="J41" s="114">
        <f t="shared" si="4"/>
        <v>0</v>
      </c>
      <c r="K41" s="112">
        <f t="shared" si="5"/>
        <v>0</v>
      </c>
      <c r="L41" s="120"/>
      <c r="M41" s="94"/>
      <c r="N41" s="94"/>
      <c r="O41" s="92"/>
      <c r="P41" s="93"/>
      <c r="Q41" s="94"/>
      <c r="R41" s="94"/>
      <c r="S41" s="114">
        <f t="shared" si="6"/>
        <v>0</v>
      </c>
      <c r="T41" s="112">
        <f t="shared" si="7"/>
        <v>0</v>
      </c>
      <c r="U41" s="112"/>
      <c r="V41" s="92"/>
      <c r="W41" s="93"/>
      <c r="X41" s="94"/>
      <c r="Y41" s="94"/>
      <c r="Z41" s="92"/>
      <c r="AA41" s="93"/>
      <c r="AB41" s="112">
        <f t="shared" si="8"/>
        <v>0</v>
      </c>
      <c r="AC41" s="112">
        <f t="shared" si="9"/>
        <v>0</v>
      </c>
      <c r="AD41" s="120"/>
      <c r="AE41" s="94"/>
      <c r="AF41" s="94"/>
      <c r="AG41" s="92"/>
      <c r="AH41" s="93"/>
      <c r="AI41" s="92"/>
      <c r="AJ41" s="93"/>
      <c r="AK41" s="64"/>
      <c r="AL41" s="65">
        <f t="shared" si="10"/>
        <v>0</v>
      </c>
      <c r="AM41" s="66">
        <f t="shared" si="11"/>
        <v>0</v>
      </c>
      <c r="AN41" s="64"/>
      <c r="AO41" s="80" t="str">
        <f t="shared" si="0"/>
        <v>Scanning, foot trimming and shearing</v>
      </c>
      <c r="AP41" s="96">
        <v>0.2</v>
      </c>
      <c r="AQ41" s="97"/>
      <c r="AR41" s="94"/>
      <c r="AS41" s="94"/>
      <c r="AT41" s="94"/>
      <c r="AU41" s="94"/>
      <c r="AV41" s="94"/>
      <c r="AW41" s="94"/>
      <c r="AX41" s="94"/>
      <c r="AY41" s="94"/>
      <c r="AZ41" s="94"/>
      <c r="BA41" s="94"/>
      <c r="BB41" s="94"/>
      <c r="BC41" s="66">
        <f t="shared" si="24"/>
        <v>0</v>
      </c>
      <c r="BD41" s="64"/>
      <c r="BE41" s="80" t="str">
        <f t="shared" si="2"/>
        <v>Scanning, foot trimming and shearing</v>
      </c>
      <c r="BF41" s="96">
        <v>0.2</v>
      </c>
      <c r="BG41" s="97"/>
      <c r="BH41" s="94"/>
      <c r="BI41" s="94"/>
      <c r="BJ41" s="94"/>
      <c r="BK41" s="94"/>
      <c r="BL41" s="94"/>
      <c r="BM41" s="94"/>
      <c r="BN41" s="94"/>
      <c r="BO41" s="94"/>
      <c r="BP41" s="94"/>
      <c r="BQ41" s="94"/>
      <c r="BR41" s="94"/>
      <c r="BS41" s="66">
        <f t="shared" si="25"/>
        <v>0</v>
      </c>
      <c r="BT41" s="64"/>
    </row>
    <row r="42" spans="2:72" x14ac:dyDescent="0.2">
      <c r="B42" s="80" t="s">
        <v>79</v>
      </c>
      <c r="C42" s="96">
        <v>0.2</v>
      </c>
      <c r="D42" s="97"/>
      <c r="E42" s="93"/>
      <c r="F42" s="94"/>
      <c r="G42" s="94"/>
      <c r="H42" s="92"/>
      <c r="I42" s="93"/>
      <c r="J42" s="114">
        <f t="shared" si="4"/>
        <v>0</v>
      </c>
      <c r="K42" s="112">
        <f t="shared" si="5"/>
        <v>0</v>
      </c>
      <c r="L42" s="120"/>
      <c r="M42" s="94"/>
      <c r="N42" s="94"/>
      <c r="O42" s="92"/>
      <c r="P42" s="93"/>
      <c r="Q42" s="94"/>
      <c r="R42" s="94"/>
      <c r="S42" s="114">
        <f t="shared" si="6"/>
        <v>0</v>
      </c>
      <c r="T42" s="112">
        <f t="shared" si="7"/>
        <v>0</v>
      </c>
      <c r="U42" s="112"/>
      <c r="V42" s="92"/>
      <c r="W42" s="93"/>
      <c r="X42" s="94"/>
      <c r="Y42" s="94"/>
      <c r="Z42" s="92"/>
      <c r="AA42" s="93"/>
      <c r="AB42" s="112">
        <f t="shared" si="8"/>
        <v>0</v>
      </c>
      <c r="AC42" s="112">
        <f t="shared" si="9"/>
        <v>0</v>
      </c>
      <c r="AD42" s="120"/>
      <c r="AE42" s="94"/>
      <c r="AF42" s="94"/>
      <c r="AG42" s="92"/>
      <c r="AH42" s="93"/>
      <c r="AI42" s="92"/>
      <c r="AJ42" s="93"/>
      <c r="AK42" s="64"/>
      <c r="AL42" s="65">
        <f t="shared" si="10"/>
        <v>0</v>
      </c>
      <c r="AM42" s="66">
        <f t="shared" si="11"/>
        <v>0</v>
      </c>
      <c r="AN42" s="64"/>
      <c r="AO42" s="80" t="str">
        <f t="shared" si="0"/>
        <v>Haulage</v>
      </c>
      <c r="AP42" s="96">
        <v>0.2</v>
      </c>
      <c r="AQ42" s="97"/>
      <c r="AR42" s="94"/>
      <c r="AS42" s="94"/>
      <c r="AT42" s="94"/>
      <c r="AU42" s="94"/>
      <c r="AV42" s="94"/>
      <c r="AW42" s="94"/>
      <c r="AX42" s="94"/>
      <c r="AY42" s="94"/>
      <c r="AZ42" s="94"/>
      <c r="BA42" s="94"/>
      <c r="BB42" s="94"/>
      <c r="BC42" s="66">
        <f t="shared" si="24"/>
        <v>0</v>
      </c>
      <c r="BD42" s="64"/>
      <c r="BE42" s="80" t="str">
        <f t="shared" si="2"/>
        <v>Haulage</v>
      </c>
      <c r="BF42" s="96">
        <v>0.2</v>
      </c>
      <c r="BG42" s="97"/>
      <c r="BH42" s="94"/>
      <c r="BI42" s="94"/>
      <c r="BJ42" s="94"/>
      <c r="BK42" s="94"/>
      <c r="BL42" s="94"/>
      <c r="BM42" s="94"/>
      <c r="BN42" s="94"/>
      <c r="BO42" s="94"/>
      <c r="BP42" s="94"/>
      <c r="BQ42" s="94"/>
      <c r="BR42" s="94"/>
      <c r="BS42" s="66">
        <f t="shared" si="25"/>
        <v>0</v>
      </c>
      <c r="BT42" s="64"/>
    </row>
    <row r="43" spans="2:72" x14ac:dyDescent="0.2">
      <c r="B43" s="80" t="s">
        <v>80</v>
      </c>
      <c r="C43" s="96">
        <v>0.2</v>
      </c>
      <c r="D43" s="97"/>
      <c r="E43" s="93"/>
      <c r="F43" s="94"/>
      <c r="G43" s="94"/>
      <c r="H43" s="92"/>
      <c r="I43" s="93"/>
      <c r="J43" s="114">
        <f t="shared" si="4"/>
        <v>0</v>
      </c>
      <c r="K43" s="112">
        <f t="shared" si="5"/>
        <v>0</v>
      </c>
      <c r="L43" s="120"/>
      <c r="M43" s="94"/>
      <c r="N43" s="94"/>
      <c r="O43" s="92"/>
      <c r="P43" s="93"/>
      <c r="Q43" s="94"/>
      <c r="R43" s="94"/>
      <c r="S43" s="114">
        <f t="shared" si="6"/>
        <v>0</v>
      </c>
      <c r="T43" s="112">
        <f t="shared" si="7"/>
        <v>0</v>
      </c>
      <c r="U43" s="112"/>
      <c r="V43" s="92"/>
      <c r="W43" s="93"/>
      <c r="X43" s="94"/>
      <c r="Y43" s="94"/>
      <c r="Z43" s="92"/>
      <c r="AA43" s="93"/>
      <c r="AB43" s="112">
        <f t="shared" si="8"/>
        <v>0</v>
      </c>
      <c r="AC43" s="112">
        <f t="shared" si="9"/>
        <v>0</v>
      </c>
      <c r="AD43" s="120"/>
      <c r="AE43" s="94"/>
      <c r="AF43" s="94"/>
      <c r="AG43" s="92"/>
      <c r="AH43" s="93"/>
      <c r="AI43" s="92"/>
      <c r="AJ43" s="93"/>
      <c r="AK43" s="64"/>
      <c r="AL43" s="65">
        <f t="shared" si="10"/>
        <v>0</v>
      </c>
      <c r="AM43" s="66">
        <f t="shared" si="11"/>
        <v>0</v>
      </c>
      <c r="AN43" s="64"/>
      <c r="AO43" s="80" t="str">
        <f t="shared" si="0"/>
        <v>Market commission and levies</v>
      </c>
      <c r="AP43" s="96">
        <v>0.2</v>
      </c>
      <c r="AQ43" s="97"/>
      <c r="AR43" s="94"/>
      <c r="AS43" s="94"/>
      <c r="AT43" s="94"/>
      <c r="AU43" s="94"/>
      <c r="AV43" s="94"/>
      <c r="AW43" s="94"/>
      <c r="AX43" s="94"/>
      <c r="AY43" s="94"/>
      <c r="AZ43" s="94"/>
      <c r="BA43" s="94"/>
      <c r="BB43" s="94"/>
      <c r="BC43" s="66">
        <f t="shared" si="24"/>
        <v>0</v>
      </c>
      <c r="BD43" s="64"/>
      <c r="BE43" s="80" t="str">
        <f t="shared" si="2"/>
        <v>Market commission and levies</v>
      </c>
      <c r="BF43" s="96">
        <v>0.2</v>
      </c>
      <c r="BG43" s="97"/>
      <c r="BH43" s="94"/>
      <c r="BI43" s="94"/>
      <c r="BJ43" s="94"/>
      <c r="BK43" s="94"/>
      <c r="BL43" s="94"/>
      <c r="BM43" s="94"/>
      <c r="BN43" s="94"/>
      <c r="BO43" s="94"/>
      <c r="BP43" s="94"/>
      <c r="BQ43" s="94"/>
      <c r="BR43" s="94"/>
      <c r="BS43" s="66">
        <f t="shared" si="25"/>
        <v>0</v>
      </c>
      <c r="BT43" s="64"/>
    </row>
    <row r="44" spans="2:72" ht="17.25" customHeight="1" x14ac:dyDescent="0.2">
      <c r="B44" s="82" t="s">
        <v>81</v>
      </c>
      <c r="C44" s="96">
        <v>0.2</v>
      </c>
      <c r="D44" s="97"/>
      <c r="E44" s="93"/>
      <c r="F44" s="94"/>
      <c r="G44" s="94"/>
      <c r="H44" s="92"/>
      <c r="I44" s="93"/>
      <c r="J44" s="114">
        <f t="shared" si="4"/>
        <v>0</v>
      </c>
      <c r="K44" s="112">
        <f t="shared" si="5"/>
        <v>0</v>
      </c>
      <c r="L44" s="120"/>
      <c r="M44" s="94"/>
      <c r="N44" s="94"/>
      <c r="O44" s="92"/>
      <c r="P44" s="93"/>
      <c r="Q44" s="94"/>
      <c r="R44" s="94"/>
      <c r="S44" s="114">
        <f t="shared" si="6"/>
        <v>0</v>
      </c>
      <c r="T44" s="112">
        <f t="shared" si="7"/>
        <v>0</v>
      </c>
      <c r="U44" s="112"/>
      <c r="V44" s="92"/>
      <c r="W44" s="93"/>
      <c r="X44" s="94"/>
      <c r="Y44" s="94"/>
      <c r="Z44" s="92"/>
      <c r="AA44" s="93"/>
      <c r="AB44" s="112">
        <f t="shared" si="8"/>
        <v>0</v>
      </c>
      <c r="AC44" s="112">
        <f t="shared" si="9"/>
        <v>0</v>
      </c>
      <c r="AD44" s="120"/>
      <c r="AE44" s="94"/>
      <c r="AF44" s="94"/>
      <c r="AG44" s="92"/>
      <c r="AH44" s="93"/>
      <c r="AI44" s="92"/>
      <c r="AJ44" s="93"/>
      <c r="AK44" s="64"/>
      <c r="AL44" s="65">
        <f t="shared" si="10"/>
        <v>0</v>
      </c>
      <c r="AM44" s="66">
        <f t="shared" si="11"/>
        <v>0</v>
      </c>
      <c r="AN44" s="64"/>
      <c r="AO44" s="82" t="str">
        <f t="shared" si="0"/>
        <v>Deadstock disposal fees</v>
      </c>
      <c r="AP44" s="96">
        <v>0.2</v>
      </c>
      <c r="AQ44" s="97"/>
      <c r="AR44" s="94"/>
      <c r="AS44" s="94"/>
      <c r="AT44" s="94"/>
      <c r="AU44" s="94"/>
      <c r="AV44" s="94"/>
      <c r="AW44" s="94"/>
      <c r="AX44" s="94"/>
      <c r="AY44" s="94"/>
      <c r="AZ44" s="94"/>
      <c r="BA44" s="94"/>
      <c r="BB44" s="94"/>
      <c r="BC44" s="66">
        <f t="shared" si="24"/>
        <v>0</v>
      </c>
      <c r="BD44" s="64"/>
      <c r="BE44" s="82" t="str">
        <f t="shared" si="2"/>
        <v>Deadstock disposal fees</v>
      </c>
      <c r="BF44" s="96">
        <v>0.2</v>
      </c>
      <c r="BG44" s="97"/>
      <c r="BH44" s="94"/>
      <c r="BI44" s="94"/>
      <c r="BJ44" s="94"/>
      <c r="BK44" s="94"/>
      <c r="BL44" s="94"/>
      <c r="BM44" s="94"/>
      <c r="BN44" s="94"/>
      <c r="BO44" s="94"/>
      <c r="BP44" s="94"/>
      <c r="BQ44" s="94"/>
      <c r="BR44" s="94"/>
      <c r="BS44" s="66">
        <f t="shared" si="25"/>
        <v>0</v>
      </c>
      <c r="BT44" s="64"/>
    </row>
    <row r="45" spans="2:72" x14ac:dyDescent="0.2">
      <c r="B45" s="80" t="s">
        <v>13</v>
      </c>
      <c r="C45" s="96">
        <v>0</v>
      </c>
      <c r="D45" s="97"/>
      <c r="E45" s="93"/>
      <c r="F45" s="94"/>
      <c r="G45" s="94"/>
      <c r="H45" s="92"/>
      <c r="I45" s="93"/>
      <c r="J45" s="114">
        <f t="shared" si="4"/>
        <v>0</v>
      </c>
      <c r="K45" s="112">
        <f t="shared" si="5"/>
        <v>0</v>
      </c>
      <c r="L45" s="120"/>
      <c r="M45" s="94"/>
      <c r="N45" s="94"/>
      <c r="O45" s="92"/>
      <c r="P45" s="93"/>
      <c r="Q45" s="94"/>
      <c r="R45" s="94"/>
      <c r="S45" s="114">
        <f t="shared" si="6"/>
        <v>0</v>
      </c>
      <c r="T45" s="112">
        <f t="shared" si="7"/>
        <v>0</v>
      </c>
      <c r="U45" s="112"/>
      <c r="V45" s="92"/>
      <c r="W45" s="93"/>
      <c r="X45" s="94"/>
      <c r="Y45" s="94"/>
      <c r="Z45" s="92"/>
      <c r="AA45" s="93"/>
      <c r="AB45" s="112">
        <f t="shared" si="8"/>
        <v>0</v>
      </c>
      <c r="AC45" s="112">
        <f t="shared" si="9"/>
        <v>0</v>
      </c>
      <c r="AD45" s="120"/>
      <c r="AE45" s="94"/>
      <c r="AF45" s="94"/>
      <c r="AG45" s="92"/>
      <c r="AH45" s="93"/>
      <c r="AI45" s="92"/>
      <c r="AJ45" s="93"/>
      <c r="AK45" s="64"/>
      <c r="AL45" s="65">
        <f t="shared" si="10"/>
        <v>0</v>
      </c>
      <c r="AM45" s="66">
        <f t="shared" si="11"/>
        <v>0</v>
      </c>
      <c r="AN45" s="64"/>
      <c r="AO45" s="80" t="str">
        <f t="shared" si="0"/>
        <v>Straw and bedding</v>
      </c>
      <c r="AP45" s="96">
        <v>0</v>
      </c>
      <c r="AQ45" s="97"/>
      <c r="AR45" s="94"/>
      <c r="AS45" s="94"/>
      <c r="AT45" s="94"/>
      <c r="AU45" s="94"/>
      <c r="AV45" s="94"/>
      <c r="AW45" s="94"/>
      <c r="AX45" s="94"/>
      <c r="AY45" s="94"/>
      <c r="AZ45" s="94"/>
      <c r="BA45" s="94"/>
      <c r="BB45" s="94"/>
      <c r="BC45" s="66">
        <f t="shared" si="24"/>
        <v>0</v>
      </c>
      <c r="BD45" s="64"/>
      <c r="BE45" s="80" t="str">
        <f t="shared" si="2"/>
        <v>Straw and bedding</v>
      </c>
      <c r="BF45" s="96">
        <v>0</v>
      </c>
      <c r="BG45" s="97"/>
      <c r="BH45" s="94"/>
      <c r="BI45" s="94"/>
      <c r="BJ45" s="94"/>
      <c r="BK45" s="94"/>
      <c r="BL45" s="94"/>
      <c r="BM45" s="94"/>
      <c r="BN45" s="94"/>
      <c r="BO45" s="94"/>
      <c r="BP45" s="94"/>
      <c r="BQ45" s="94"/>
      <c r="BR45" s="94"/>
      <c r="BS45" s="66">
        <f t="shared" si="25"/>
        <v>0</v>
      </c>
      <c r="BT45" s="64"/>
    </row>
    <row r="46" spans="2:72" x14ac:dyDescent="0.2">
      <c r="B46" s="81"/>
      <c r="C46" s="79"/>
      <c r="D46" s="69"/>
      <c r="E46" s="68"/>
      <c r="F46" s="64"/>
      <c r="G46" s="64"/>
      <c r="H46" s="67"/>
      <c r="I46" s="68"/>
      <c r="J46" s="114"/>
      <c r="K46" s="112"/>
      <c r="L46" s="120"/>
      <c r="M46" s="64"/>
      <c r="N46" s="64"/>
      <c r="O46" s="67"/>
      <c r="P46" s="68"/>
      <c r="Q46" s="64"/>
      <c r="R46" s="64"/>
      <c r="S46" s="114"/>
      <c r="T46" s="112"/>
      <c r="U46" s="112"/>
      <c r="V46" s="67"/>
      <c r="W46" s="68"/>
      <c r="X46" s="64"/>
      <c r="Y46" s="64"/>
      <c r="Z46" s="67"/>
      <c r="AA46" s="68"/>
      <c r="AB46" s="112"/>
      <c r="AC46" s="112"/>
      <c r="AD46" s="120"/>
      <c r="AE46" s="64"/>
      <c r="AF46" s="64"/>
      <c r="AG46" s="67"/>
      <c r="AH46" s="68"/>
      <c r="AI46" s="67"/>
      <c r="AJ46" s="68"/>
      <c r="AK46" s="64"/>
      <c r="AL46" s="64"/>
      <c r="AM46" s="70"/>
      <c r="AN46" s="64"/>
      <c r="AO46" s="81">
        <f t="shared" si="0"/>
        <v>0</v>
      </c>
      <c r="AP46" s="79"/>
      <c r="AQ46" s="69"/>
      <c r="AR46" s="64"/>
      <c r="AS46" s="64"/>
      <c r="AT46" s="64"/>
      <c r="AU46" s="64"/>
      <c r="AV46" s="64"/>
      <c r="AW46" s="64"/>
      <c r="AX46" s="64"/>
      <c r="AY46" s="64"/>
      <c r="AZ46" s="64"/>
      <c r="BA46" s="64"/>
      <c r="BB46" s="64"/>
      <c r="BC46" s="70"/>
      <c r="BD46" s="64"/>
      <c r="BE46" s="81">
        <f t="shared" si="2"/>
        <v>0</v>
      </c>
      <c r="BF46" s="79"/>
      <c r="BG46" s="69"/>
      <c r="BH46" s="64"/>
      <c r="BI46" s="64"/>
      <c r="BJ46" s="64"/>
      <c r="BK46" s="64"/>
      <c r="BL46" s="64"/>
      <c r="BM46" s="64"/>
      <c r="BN46" s="64"/>
      <c r="BO46" s="64"/>
      <c r="BP46" s="64"/>
      <c r="BQ46" s="64"/>
      <c r="BR46" s="64"/>
      <c r="BS46" s="70"/>
      <c r="BT46" s="64"/>
    </row>
    <row r="47" spans="2:72" x14ac:dyDescent="0.2">
      <c r="B47" s="78" t="s">
        <v>82</v>
      </c>
      <c r="C47" s="79"/>
      <c r="D47" s="69"/>
      <c r="E47" s="68"/>
      <c r="F47" s="64"/>
      <c r="G47" s="64"/>
      <c r="H47" s="67"/>
      <c r="I47" s="68"/>
      <c r="J47" s="114"/>
      <c r="K47" s="112"/>
      <c r="L47" s="120"/>
      <c r="M47" s="64"/>
      <c r="N47" s="64"/>
      <c r="O47" s="67"/>
      <c r="P47" s="68"/>
      <c r="Q47" s="64"/>
      <c r="R47" s="64"/>
      <c r="S47" s="114"/>
      <c r="T47" s="112"/>
      <c r="U47" s="112"/>
      <c r="V47" s="67"/>
      <c r="W47" s="68"/>
      <c r="X47" s="64"/>
      <c r="Y47" s="64"/>
      <c r="Z47" s="67"/>
      <c r="AA47" s="68"/>
      <c r="AB47" s="112"/>
      <c r="AC47" s="112"/>
      <c r="AD47" s="120"/>
      <c r="AE47" s="64"/>
      <c r="AF47" s="64"/>
      <c r="AG47" s="67"/>
      <c r="AH47" s="68"/>
      <c r="AI47" s="67"/>
      <c r="AJ47" s="68"/>
      <c r="AK47" s="64"/>
      <c r="AL47" s="64"/>
      <c r="AM47" s="70"/>
      <c r="AN47" s="64"/>
      <c r="AO47" s="78" t="str">
        <f t="shared" si="0"/>
        <v>Crop and Forage costs</v>
      </c>
      <c r="AP47" s="79"/>
      <c r="AQ47" s="69"/>
      <c r="AR47" s="64"/>
      <c r="AS47" s="64"/>
      <c r="AT47" s="64"/>
      <c r="AU47" s="64"/>
      <c r="AV47" s="64"/>
      <c r="AW47" s="64"/>
      <c r="AX47" s="64"/>
      <c r="AY47" s="64"/>
      <c r="AZ47" s="64"/>
      <c r="BA47" s="64"/>
      <c r="BB47" s="64"/>
      <c r="BC47" s="70"/>
      <c r="BD47" s="64"/>
      <c r="BE47" s="78" t="str">
        <f t="shared" si="2"/>
        <v>Crop and Forage costs</v>
      </c>
      <c r="BF47" s="79"/>
      <c r="BG47" s="69"/>
      <c r="BH47" s="64"/>
      <c r="BI47" s="64"/>
      <c r="BJ47" s="64"/>
      <c r="BK47" s="64"/>
      <c r="BL47" s="64"/>
      <c r="BM47" s="64"/>
      <c r="BN47" s="64"/>
      <c r="BO47" s="64"/>
      <c r="BP47" s="64"/>
      <c r="BQ47" s="64"/>
      <c r="BR47" s="64"/>
      <c r="BS47" s="70"/>
      <c r="BT47" s="64"/>
    </row>
    <row r="48" spans="2:72" x14ac:dyDescent="0.2">
      <c r="B48" s="80" t="s">
        <v>83</v>
      </c>
      <c r="C48" s="91">
        <v>0.2</v>
      </c>
      <c r="D48" s="97"/>
      <c r="E48" s="93"/>
      <c r="F48" s="94"/>
      <c r="G48" s="94"/>
      <c r="H48" s="92"/>
      <c r="I48" s="93"/>
      <c r="J48" s="114">
        <f t="shared" si="4"/>
        <v>0</v>
      </c>
      <c r="K48" s="112">
        <f t="shared" si="5"/>
        <v>0</v>
      </c>
      <c r="L48" s="120"/>
      <c r="M48" s="94"/>
      <c r="N48" s="94"/>
      <c r="O48" s="92"/>
      <c r="P48" s="93"/>
      <c r="Q48" s="94"/>
      <c r="R48" s="94"/>
      <c r="S48" s="114">
        <f t="shared" si="6"/>
        <v>0</v>
      </c>
      <c r="T48" s="112">
        <f t="shared" si="7"/>
        <v>0</v>
      </c>
      <c r="U48" s="112"/>
      <c r="V48" s="92"/>
      <c r="W48" s="93"/>
      <c r="X48" s="94"/>
      <c r="Y48" s="94"/>
      <c r="Z48" s="92"/>
      <c r="AA48" s="93"/>
      <c r="AB48" s="112">
        <f t="shared" si="8"/>
        <v>0</v>
      </c>
      <c r="AC48" s="112">
        <f t="shared" si="9"/>
        <v>0</v>
      </c>
      <c r="AD48" s="120"/>
      <c r="AE48" s="94"/>
      <c r="AF48" s="94"/>
      <c r="AG48" s="92"/>
      <c r="AH48" s="93"/>
      <c r="AI48" s="92"/>
      <c r="AJ48" s="93"/>
      <c r="AK48" s="64"/>
      <c r="AL48" s="65">
        <f t="shared" si="10"/>
        <v>0</v>
      </c>
      <c r="AM48" s="66">
        <f t="shared" si="11"/>
        <v>0</v>
      </c>
      <c r="AN48" s="64"/>
      <c r="AO48" s="80" t="str">
        <f t="shared" si="0"/>
        <v>Fertiliser and lime</v>
      </c>
      <c r="AP48" s="91">
        <v>0</v>
      </c>
      <c r="AQ48" s="97"/>
      <c r="AR48" s="94"/>
      <c r="AS48" s="94"/>
      <c r="AT48" s="94"/>
      <c r="AU48" s="94"/>
      <c r="AV48" s="94"/>
      <c r="AW48" s="94"/>
      <c r="AX48" s="94"/>
      <c r="AY48" s="94"/>
      <c r="AZ48" s="94"/>
      <c r="BA48" s="94"/>
      <c r="BB48" s="94"/>
      <c r="BC48" s="66">
        <f>SUM(AQ48:BB48)</f>
        <v>0</v>
      </c>
      <c r="BD48" s="64"/>
      <c r="BE48" s="80" t="str">
        <f t="shared" si="2"/>
        <v>Fertiliser and lime</v>
      </c>
      <c r="BF48" s="91">
        <v>0</v>
      </c>
      <c r="BG48" s="97"/>
      <c r="BH48" s="94"/>
      <c r="BI48" s="94"/>
      <c r="BJ48" s="94"/>
      <c r="BK48" s="94"/>
      <c r="BL48" s="94"/>
      <c r="BM48" s="94"/>
      <c r="BN48" s="94"/>
      <c r="BO48" s="94"/>
      <c r="BP48" s="94"/>
      <c r="BQ48" s="94"/>
      <c r="BR48" s="94"/>
      <c r="BS48" s="66">
        <f>SUM(BG48:BR48)</f>
        <v>0</v>
      </c>
      <c r="BT48" s="64"/>
    </row>
    <row r="49" spans="2:72" x14ac:dyDescent="0.2">
      <c r="B49" s="80" t="s">
        <v>84</v>
      </c>
      <c r="C49" s="91">
        <v>0</v>
      </c>
      <c r="D49" s="97"/>
      <c r="E49" s="93"/>
      <c r="F49" s="94"/>
      <c r="G49" s="94"/>
      <c r="H49" s="92"/>
      <c r="I49" s="93"/>
      <c r="J49" s="114">
        <f t="shared" si="4"/>
        <v>0</v>
      </c>
      <c r="K49" s="112">
        <f t="shared" si="5"/>
        <v>0</v>
      </c>
      <c r="L49" s="120"/>
      <c r="M49" s="94"/>
      <c r="N49" s="94"/>
      <c r="O49" s="92"/>
      <c r="P49" s="93"/>
      <c r="Q49" s="94"/>
      <c r="R49" s="94"/>
      <c r="S49" s="114">
        <f t="shared" si="6"/>
        <v>0</v>
      </c>
      <c r="T49" s="112">
        <f t="shared" si="7"/>
        <v>0</v>
      </c>
      <c r="U49" s="112"/>
      <c r="V49" s="92"/>
      <c r="W49" s="93"/>
      <c r="X49" s="94"/>
      <c r="Y49" s="94"/>
      <c r="Z49" s="92"/>
      <c r="AA49" s="93"/>
      <c r="AB49" s="112">
        <f t="shared" si="8"/>
        <v>0</v>
      </c>
      <c r="AC49" s="112">
        <f t="shared" si="9"/>
        <v>0</v>
      </c>
      <c r="AD49" s="120"/>
      <c r="AE49" s="94"/>
      <c r="AF49" s="94"/>
      <c r="AG49" s="92"/>
      <c r="AH49" s="93"/>
      <c r="AI49" s="92"/>
      <c r="AJ49" s="93"/>
      <c r="AK49" s="64"/>
      <c r="AL49" s="65">
        <f t="shared" si="10"/>
        <v>0</v>
      </c>
      <c r="AM49" s="66">
        <f t="shared" si="11"/>
        <v>0</v>
      </c>
      <c r="AN49" s="64"/>
      <c r="AO49" s="80" t="str">
        <f t="shared" si="0"/>
        <v>Seeds</v>
      </c>
      <c r="AP49" s="91">
        <v>0</v>
      </c>
      <c r="AQ49" s="97"/>
      <c r="AR49" s="94"/>
      <c r="AS49" s="94"/>
      <c r="AT49" s="94"/>
      <c r="AU49" s="94"/>
      <c r="AV49" s="94"/>
      <c r="AW49" s="94"/>
      <c r="AX49" s="94"/>
      <c r="AY49" s="94"/>
      <c r="AZ49" s="94"/>
      <c r="BA49" s="94"/>
      <c r="BB49" s="94"/>
      <c r="BC49" s="66">
        <f>SUM(AQ49:BB49)</f>
        <v>0</v>
      </c>
      <c r="BD49" s="64"/>
      <c r="BE49" s="80" t="str">
        <f t="shared" si="2"/>
        <v>Seeds</v>
      </c>
      <c r="BF49" s="91">
        <v>0</v>
      </c>
      <c r="BG49" s="97"/>
      <c r="BH49" s="94"/>
      <c r="BI49" s="94"/>
      <c r="BJ49" s="94"/>
      <c r="BK49" s="94"/>
      <c r="BL49" s="94"/>
      <c r="BM49" s="94"/>
      <c r="BN49" s="94"/>
      <c r="BO49" s="94"/>
      <c r="BP49" s="94"/>
      <c r="BQ49" s="94"/>
      <c r="BR49" s="94"/>
      <c r="BS49" s="66">
        <f>SUM(BG49:BR49)</f>
        <v>0</v>
      </c>
      <c r="BT49" s="64"/>
    </row>
    <row r="50" spans="2:72" x14ac:dyDescent="0.2">
      <c r="B50" s="80" t="s">
        <v>85</v>
      </c>
      <c r="C50" s="91">
        <v>0.2</v>
      </c>
      <c r="D50" s="97"/>
      <c r="E50" s="93"/>
      <c r="F50" s="94"/>
      <c r="G50" s="94"/>
      <c r="H50" s="92"/>
      <c r="I50" s="93"/>
      <c r="J50" s="114">
        <f t="shared" si="4"/>
        <v>0</v>
      </c>
      <c r="K50" s="112">
        <f t="shared" si="5"/>
        <v>0</v>
      </c>
      <c r="L50" s="120"/>
      <c r="M50" s="94"/>
      <c r="N50" s="94"/>
      <c r="O50" s="92"/>
      <c r="P50" s="93"/>
      <c r="Q50" s="94"/>
      <c r="R50" s="94"/>
      <c r="S50" s="114">
        <f t="shared" si="6"/>
        <v>0</v>
      </c>
      <c r="T50" s="112">
        <f t="shared" si="7"/>
        <v>0</v>
      </c>
      <c r="U50" s="112"/>
      <c r="V50" s="92"/>
      <c r="W50" s="93"/>
      <c r="X50" s="94"/>
      <c r="Y50" s="94"/>
      <c r="Z50" s="92"/>
      <c r="AA50" s="93"/>
      <c r="AB50" s="112">
        <f t="shared" si="8"/>
        <v>0</v>
      </c>
      <c r="AC50" s="112">
        <f t="shared" si="9"/>
        <v>0</v>
      </c>
      <c r="AD50" s="120"/>
      <c r="AE50" s="94"/>
      <c r="AF50" s="94"/>
      <c r="AG50" s="92"/>
      <c r="AH50" s="93"/>
      <c r="AI50" s="92"/>
      <c r="AJ50" s="93"/>
      <c r="AK50" s="64"/>
      <c r="AL50" s="65">
        <f t="shared" si="10"/>
        <v>0</v>
      </c>
      <c r="AM50" s="66">
        <f t="shared" si="11"/>
        <v>0</v>
      </c>
      <c r="AN50" s="64"/>
      <c r="AO50" s="80" t="str">
        <f t="shared" si="0"/>
        <v>Sprays</v>
      </c>
      <c r="AP50" s="91">
        <v>0</v>
      </c>
      <c r="AQ50" s="97"/>
      <c r="AR50" s="94"/>
      <c r="AS50" s="94"/>
      <c r="AT50" s="94"/>
      <c r="AU50" s="94"/>
      <c r="AV50" s="94"/>
      <c r="AW50" s="94"/>
      <c r="AX50" s="94"/>
      <c r="AY50" s="94"/>
      <c r="AZ50" s="94"/>
      <c r="BA50" s="94"/>
      <c r="BB50" s="94"/>
      <c r="BC50" s="66">
        <f>SUM(AQ50:BB50)</f>
        <v>0</v>
      </c>
      <c r="BD50" s="64"/>
      <c r="BE50" s="80" t="str">
        <f t="shared" si="2"/>
        <v>Sprays</v>
      </c>
      <c r="BF50" s="91">
        <v>0</v>
      </c>
      <c r="BG50" s="97"/>
      <c r="BH50" s="94"/>
      <c r="BI50" s="94"/>
      <c r="BJ50" s="94"/>
      <c r="BK50" s="94"/>
      <c r="BL50" s="94"/>
      <c r="BM50" s="94"/>
      <c r="BN50" s="94"/>
      <c r="BO50" s="94"/>
      <c r="BP50" s="94"/>
      <c r="BQ50" s="94"/>
      <c r="BR50" s="94"/>
      <c r="BS50" s="66">
        <f>SUM(BG50:BR50)</f>
        <v>0</v>
      </c>
      <c r="BT50" s="64"/>
    </row>
    <row r="51" spans="2:72" ht="26.25" customHeight="1" x14ac:dyDescent="0.2">
      <c r="B51" s="82" t="s">
        <v>14</v>
      </c>
      <c r="C51" s="91">
        <v>0.2</v>
      </c>
      <c r="D51" s="97"/>
      <c r="E51" s="93"/>
      <c r="F51" s="94"/>
      <c r="G51" s="94"/>
      <c r="H51" s="92"/>
      <c r="I51" s="93"/>
      <c r="J51" s="114">
        <f t="shared" si="4"/>
        <v>0</v>
      </c>
      <c r="K51" s="112">
        <f t="shared" si="5"/>
        <v>0</v>
      </c>
      <c r="L51" s="120"/>
      <c r="M51" s="94"/>
      <c r="N51" s="94"/>
      <c r="O51" s="92"/>
      <c r="P51" s="93"/>
      <c r="Q51" s="94"/>
      <c r="R51" s="94"/>
      <c r="S51" s="114">
        <f t="shared" si="6"/>
        <v>0</v>
      </c>
      <c r="T51" s="112">
        <f t="shared" si="7"/>
        <v>0</v>
      </c>
      <c r="U51" s="112"/>
      <c r="V51" s="92"/>
      <c r="W51" s="93"/>
      <c r="X51" s="94"/>
      <c r="Y51" s="94"/>
      <c r="Z51" s="92"/>
      <c r="AA51" s="93"/>
      <c r="AB51" s="112">
        <f t="shared" si="8"/>
        <v>0</v>
      </c>
      <c r="AC51" s="112">
        <f t="shared" si="9"/>
        <v>0</v>
      </c>
      <c r="AD51" s="120"/>
      <c r="AE51" s="94"/>
      <c r="AF51" s="94"/>
      <c r="AG51" s="92"/>
      <c r="AH51" s="93"/>
      <c r="AI51" s="92"/>
      <c r="AJ51" s="93"/>
      <c r="AK51" s="64"/>
      <c r="AL51" s="65">
        <f t="shared" si="10"/>
        <v>0</v>
      </c>
      <c r="AM51" s="66">
        <f t="shared" si="11"/>
        <v>0</v>
      </c>
      <c r="AN51" s="64"/>
      <c r="AO51" s="82" t="str">
        <f t="shared" si="0"/>
        <v>Silage additive, plastic and forage sundries</v>
      </c>
      <c r="AP51" s="91">
        <v>0.2</v>
      </c>
      <c r="AQ51" s="97"/>
      <c r="AR51" s="94"/>
      <c r="AS51" s="94"/>
      <c r="AT51" s="94"/>
      <c r="AU51" s="94"/>
      <c r="AV51" s="94"/>
      <c r="AW51" s="94"/>
      <c r="AX51" s="94"/>
      <c r="AY51" s="94"/>
      <c r="AZ51" s="94"/>
      <c r="BA51" s="94"/>
      <c r="BB51" s="94"/>
      <c r="BC51" s="66">
        <f>SUM(AQ51:BB51)</f>
        <v>0</v>
      </c>
      <c r="BD51" s="64"/>
      <c r="BE51" s="82" t="str">
        <f t="shared" si="2"/>
        <v>Silage additive, plastic and forage sundries</v>
      </c>
      <c r="BF51" s="91">
        <v>0.2</v>
      </c>
      <c r="BG51" s="97"/>
      <c r="BH51" s="94"/>
      <c r="BI51" s="94"/>
      <c r="BJ51" s="94"/>
      <c r="BK51" s="94"/>
      <c r="BL51" s="94"/>
      <c r="BM51" s="94"/>
      <c r="BN51" s="94"/>
      <c r="BO51" s="94"/>
      <c r="BP51" s="94"/>
      <c r="BQ51" s="94"/>
      <c r="BR51" s="94"/>
      <c r="BS51" s="66">
        <f>SUM(BG51:BR51)</f>
        <v>0</v>
      </c>
      <c r="BT51" s="64"/>
    </row>
    <row r="52" spans="2:72" x14ac:dyDescent="0.2">
      <c r="B52" s="81"/>
      <c r="C52" s="79"/>
      <c r="D52" s="69"/>
      <c r="E52" s="68"/>
      <c r="F52" s="64"/>
      <c r="G52" s="64"/>
      <c r="H52" s="67"/>
      <c r="I52" s="68"/>
      <c r="J52" s="114"/>
      <c r="K52" s="112"/>
      <c r="L52" s="120"/>
      <c r="M52" s="64"/>
      <c r="N52" s="64"/>
      <c r="O52" s="67"/>
      <c r="P52" s="68"/>
      <c r="Q52" s="64"/>
      <c r="R52" s="64"/>
      <c r="S52" s="114"/>
      <c r="T52" s="112"/>
      <c r="U52" s="112"/>
      <c r="V52" s="67"/>
      <c r="W52" s="68"/>
      <c r="X52" s="64"/>
      <c r="Y52" s="64"/>
      <c r="Z52" s="67"/>
      <c r="AA52" s="68"/>
      <c r="AB52" s="112"/>
      <c r="AC52" s="112"/>
      <c r="AD52" s="120"/>
      <c r="AE52" s="64"/>
      <c r="AF52" s="64"/>
      <c r="AG52" s="67"/>
      <c r="AH52" s="68"/>
      <c r="AI52" s="67"/>
      <c r="AJ52" s="68"/>
      <c r="AK52" s="64"/>
      <c r="AL52" s="64"/>
      <c r="AM52" s="70"/>
      <c r="AN52" s="64"/>
      <c r="AO52" s="81">
        <f t="shared" si="0"/>
        <v>0</v>
      </c>
      <c r="AP52" s="79"/>
      <c r="AQ52" s="69"/>
      <c r="AR52" s="64"/>
      <c r="AS52" s="64"/>
      <c r="AT52" s="64"/>
      <c r="AU52" s="64"/>
      <c r="AV52" s="64"/>
      <c r="AW52" s="64"/>
      <c r="AX52" s="64"/>
      <c r="AY52" s="64"/>
      <c r="AZ52" s="64"/>
      <c r="BA52" s="64"/>
      <c r="BB52" s="64"/>
      <c r="BC52" s="70"/>
      <c r="BD52" s="64"/>
      <c r="BE52" s="81">
        <f t="shared" si="2"/>
        <v>0</v>
      </c>
      <c r="BF52" s="79"/>
      <c r="BG52" s="69"/>
      <c r="BH52" s="64"/>
      <c r="BI52" s="64"/>
      <c r="BJ52" s="64"/>
      <c r="BK52" s="64"/>
      <c r="BL52" s="64"/>
      <c r="BM52" s="64"/>
      <c r="BN52" s="64"/>
      <c r="BO52" s="64"/>
      <c r="BP52" s="64"/>
      <c r="BQ52" s="64"/>
      <c r="BR52" s="64"/>
      <c r="BS52" s="70"/>
      <c r="BT52" s="64"/>
    </row>
    <row r="53" spans="2:72" x14ac:dyDescent="0.2">
      <c r="B53" s="78" t="s">
        <v>15</v>
      </c>
      <c r="C53" s="79"/>
      <c r="D53" s="69"/>
      <c r="E53" s="68"/>
      <c r="F53" s="64"/>
      <c r="G53" s="64"/>
      <c r="H53" s="67"/>
      <c r="I53" s="68"/>
      <c r="J53" s="114"/>
      <c r="K53" s="112"/>
      <c r="L53" s="120"/>
      <c r="M53" s="64"/>
      <c r="N53" s="64"/>
      <c r="O53" s="67"/>
      <c r="P53" s="68"/>
      <c r="Q53" s="64"/>
      <c r="R53" s="64"/>
      <c r="S53" s="114"/>
      <c r="T53" s="112"/>
      <c r="U53" s="112"/>
      <c r="V53" s="67"/>
      <c r="W53" s="68"/>
      <c r="X53" s="64"/>
      <c r="Y53" s="64"/>
      <c r="Z53" s="67"/>
      <c r="AA53" s="68"/>
      <c r="AB53" s="112"/>
      <c r="AC53" s="112"/>
      <c r="AD53" s="120"/>
      <c r="AE53" s="64"/>
      <c r="AF53" s="64"/>
      <c r="AG53" s="67"/>
      <c r="AH53" s="68"/>
      <c r="AI53" s="67"/>
      <c r="AJ53" s="68"/>
      <c r="AK53" s="64"/>
      <c r="AL53" s="64"/>
      <c r="AM53" s="70"/>
      <c r="AN53" s="64"/>
      <c r="AO53" s="78" t="str">
        <f t="shared" si="0"/>
        <v>Power and machinery</v>
      </c>
      <c r="AP53" s="79"/>
      <c r="AQ53" s="69"/>
      <c r="AR53" s="64"/>
      <c r="AS53" s="64"/>
      <c r="AT53" s="64"/>
      <c r="AU53" s="64"/>
      <c r="AV53" s="64"/>
      <c r="AW53" s="64"/>
      <c r="AX53" s="64"/>
      <c r="AY53" s="64"/>
      <c r="AZ53" s="64"/>
      <c r="BA53" s="64"/>
      <c r="BB53" s="64"/>
      <c r="BC53" s="70"/>
      <c r="BD53" s="64"/>
      <c r="BE53" s="78" t="str">
        <f t="shared" si="2"/>
        <v>Power and machinery</v>
      </c>
      <c r="BF53" s="79"/>
      <c r="BG53" s="69"/>
      <c r="BH53" s="64"/>
      <c r="BI53" s="64"/>
      <c r="BJ53" s="64"/>
      <c r="BK53" s="64"/>
      <c r="BL53" s="64"/>
      <c r="BM53" s="64"/>
      <c r="BN53" s="64"/>
      <c r="BO53" s="64"/>
      <c r="BP53" s="64"/>
      <c r="BQ53" s="64"/>
      <c r="BR53" s="64"/>
      <c r="BS53" s="70"/>
      <c r="BT53" s="64"/>
    </row>
    <row r="54" spans="2:72" x14ac:dyDescent="0.2">
      <c r="B54" s="80" t="s">
        <v>16</v>
      </c>
      <c r="C54" s="91">
        <v>0.2</v>
      </c>
      <c r="D54" s="97"/>
      <c r="E54" s="93"/>
      <c r="F54" s="94"/>
      <c r="G54" s="94"/>
      <c r="H54" s="92"/>
      <c r="I54" s="93"/>
      <c r="J54" s="114">
        <f t="shared" si="4"/>
        <v>0</v>
      </c>
      <c r="K54" s="112">
        <f t="shared" si="5"/>
        <v>0</v>
      </c>
      <c r="L54" s="120"/>
      <c r="M54" s="94"/>
      <c r="N54" s="94"/>
      <c r="O54" s="92"/>
      <c r="P54" s="93"/>
      <c r="Q54" s="94"/>
      <c r="R54" s="94"/>
      <c r="S54" s="114">
        <f t="shared" si="6"/>
        <v>0</v>
      </c>
      <c r="T54" s="112">
        <f t="shared" si="7"/>
        <v>0</v>
      </c>
      <c r="U54" s="112"/>
      <c r="V54" s="92"/>
      <c r="W54" s="93"/>
      <c r="X54" s="94"/>
      <c r="Y54" s="94"/>
      <c r="Z54" s="92"/>
      <c r="AA54" s="93"/>
      <c r="AB54" s="112">
        <f t="shared" si="8"/>
        <v>0</v>
      </c>
      <c r="AC54" s="112">
        <f t="shared" si="9"/>
        <v>0</v>
      </c>
      <c r="AD54" s="120"/>
      <c r="AE54" s="94"/>
      <c r="AF54" s="94"/>
      <c r="AG54" s="92"/>
      <c r="AH54" s="93"/>
      <c r="AI54" s="92"/>
      <c r="AJ54" s="93"/>
      <c r="AK54" s="64"/>
      <c r="AL54" s="65">
        <f t="shared" si="10"/>
        <v>0</v>
      </c>
      <c r="AM54" s="66">
        <f t="shared" si="11"/>
        <v>0</v>
      </c>
      <c r="AN54" s="64"/>
      <c r="AO54" s="80" t="str">
        <f t="shared" si="0"/>
        <v>Repairs and spares</v>
      </c>
      <c r="AP54" s="91">
        <v>0.2</v>
      </c>
      <c r="AQ54" s="97"/>
      <c r="AR54" s="94"/>
      <c r="AS54" s="94"/>
      <c r="AT54" s="94"/>
      <c r="AU54" s="94"/>
      <c r="AV54" s="94"/>
      <c r="AW54" s="94"/>
      <c r="AX54" s="94"/>
      <c r="AY54" s="94"/>
      <c r="AZ54" s="94"/>
      <c r="BA54" s="94"/>
      <c r="BB54" s="94"/>
      <c r="BC54" s="66">
        <f>SUM(AQ54:BB54)</f>
        <v>0</v>
      </c>
      <c r="BD54" s="64"/>
      <c r="BE54" s="80" t="str">
        <f t="shared" si="2"/>
        <v>Repairs and spares</v>
      </c>
      <c r="BF54" s="91">
        <v>0.2</v>
      </c>
      <c r="BG54" s="97"/>
      <c r="BH54" s="94"/>
      <c r="BI54" s="94"/>
      <c r="BJ54" s="94"/>
      <c r="BK54" s="94"/>
      <c r="BL54" s="94"/>
      <c r="BM54" s="94"/>
      <c r="BN54" s="94"/>
      <c r="BO54" s="94"/>
      <c r="BP54" s="94"/>
      <c r="BQ54" s="94"/>
      <c r="BR54" s="94"/>
      <c r="BS54" s="66">
        <f>SUM(BG54:BR54)</f>
        <v>0</v>
      </c>
      <c r="BT54" s="64"/>
    </row>
    <row r="55" spans="2:72" x14ac:dyDescent="0.2">
      <c r="B55" s="80" t="s">
        <v>17</v>
      </c>
      <c r="C55" s="91">
        <v>0.2</v>
      </c>
      <c r="D55" s="97"/>
      <c r="E55" s="93"/>
      <c r="F55" s="94"/>
      <c r="G55" s="94"/>
      <c r="H55" s="92"/>
      <c r="I55" s="93"/>
      <c r="J55" s="114">
        <f t="shared" si="4"/>
        <v>0</v>
      </c>
      <c r="K55" s="112">
        <f t="shared" si="5"/>
        <v>0</v>
      </c>
      <c r="L55" s="120"/>
      <c r="M55" s="94"/>
      <c r="N55" s="94"/>
      <c r="O55" s="92"/>
      <c r="P55" s="93"/>
      <c r="Q55" s="94"/>
      <c r="R55" s="94"/>
      <c r="S55" s="114">
        <f t="shared" si="6"/>
        <v>0</v>
      </c>
      <c r="T55" s="112">
        <f t="shared" si="7"/>
        <v>0</v>
      </c>
      <c r="U55" s="112"/>
      <c r="V55" s="92"/>
      <c r="W55" s="93"/>
      <c r="X55" s="94"/>
      <c r="Y55" s="94"/>
      <c r="Z55" s="92"/>
      <c r="AA55" s="93"/>
      <c r="AB55" s="112">
        <f t="shared" si="8"/>
        <v>0</v>
      </c>
      <c r="AC55" s="112">
        <f t="shared" si="9"/>
        <v>0</v>
      </c>
      <c r="AD55" s="120"/>
      <c r="AE55" s="94"/>
      <c r="AF55" s="94"/>
      <c r="AG55" s="92"/>
      <c r="AH55" s="93"/>
      <c r="AI55" s="92"/>
      <c r="AJ55" s="93"/>
      <c r="AK55" s="64"/>
      <c r="AL55" s="65">
        <f t="shared" si="10"/>
        <v>0</v>
      </c>
      <c r="AM55" s="66">
        <f t="shared" si="11"/>
        <v>0</v>
      </c>
      <c r="AN55" s="64"/>
      <c r="AO55" s="80" t="str">
        <f t="shared" si="0"/>
        <v>Fuel and oil</v>
      </c>
      <c r="AP55" s="91">
        <v>0.2</v>
      </c>
      <c r="AQ55" s="97"/>
      <c r="AR55" s="94"/>
      <c r="AS55" s="94"/>
      <c r="AT55" s="94"/>
      <c r="AU55" s="94"/>
      <c r="AV55" s="94"/>
      <c r="AW55" s="94"/>
      <c r="AX55" s="94"/>
      <c r="AY55" s="94"/>
      <c r="AZ55" s="94"/>
      <c r="BA55" s="94"/>
      <c r="BB55" s="94"/>
      <c r="BC55" s="66">
        <f>SUM(AQ55:BB55)</f>
        <v>0</v>
      </c>
      <c r="BD55" s="64"/>
      <c r="BE55" s="80" t="str">
        <f t="shared" si="2"/>
        <v>Fuel and oil</v>
      </c>
      <c r="BF55" s="91">
        <v>0.2</v>
      </c>
      <c r="BG55" s="97"/>
      <c r="BH55" s="94"/>
      <c r="BI55" s="94"/>
      <c r="BJ55" s="94"/>
      <c r="BK55" s="94"/>
      <c r="BL55" s="94"/>
      <c r="BM55" s="94"/>
      <c r="BN55" s="94"/>
      <c r="BO55" s="94"/>
      <c r="BP55" s="94"/>
      <c r="BQ55" s="94"/>
      <c r="BR55" s="94"/>
      <c r="BS55" s="66">
        <f>SUM(BG55:BR55)</f>
        <v>0</v>
      </c>
      <c r="BT55" s="64"/>
    </row>
    <row r="56" spans="2:72" x14ac:dyDescent="0.2">
      <c r="B56" s="80" t="s">
        <v>18</v>
      </c>
      <c r="C56" s="91">
        <v>0.2</v>
      </c>
      <c r="D56" s="97"/>
      <c r="E56" s="93"/>
      <c r="F56" s="94"/>
      <c r="G56" s="94"/>
      <c r="H56" s="92"/>
      <c r="I56" s="93"/>
      <c r="J56" s="114">
        <f t="shared" si="4"/>
        <v>0</v>
      </c>
      <c r="K56" s="112">
        <f t="shared" si="5"/>
        <v>0</v>
      </c>
      <c r="L56" s="120"/>
      <c r="M56" s="94"/>
      <c r="N56" s="94"/>
      <c r="O56" s="92"/>
      <c r="P56" s="93"/>
      <c r="Q56" s="94"/>
      <c r="R56" s="94"/>
      <c r="S56" s="114">
        <f t="shared" si="6"/>
        <v>0</v>
      </c>
      <c r="T56" s="112">
        <f t="shared" si="7"/>
        <v>0</v>
      </c>
      <c r="U56" s="112"/>
      <c r="V56" s="92"/>
      <c r="W56" s="93"/>
      <c r="X56" s="94"/>
      <c r="Y56" s="94"/>
      <c r="Z56" s="92"/>
      <c r="AA56" s="93"/>
      <c r="AB56" s="112">
        <f t="shared" si="8"/>
        <v>0</v>
      </c>
      <c r="AC56" s="112">
        <f t="shared" si="9"/>
        <v>0</v>
      </c>
      <c r="AD56" s="120"/>
      <c r="AE56" s="94"/>
      <c r="AF56" s="94"/>
      <c r="AG56" s="92"/>
      <c r="AH56" s="93"/>
      <c r="AI56" s="92"/>
      <c r="AJ56" s="93"/>
      <c r="AK56" s="64"/>
      <c r="AL56" s="65">
        <f t="shared" si="10"/>
        <v>0</v>
      </c>
      <c r="AM56" s="66">
        <f t="shared" si="11"/>
        <v>0</v>
      </c>
      <c r="AN56" s="64"/>
      <c r="AO56" s="80" t="str">
        <f t="shared" si="0"/>
        <v>Electricity</v>
      </c>
      <c r="AP56" s="91">
        <v>0.2</v>
      </c>
      <c r="AQ56" s="97"/>
      <c r="AR56" s="94"/>
      <c r="AS56" s="94"/>
      <c r="AT56" s="94"/>
      <c r="AU56" s="94"/>
      <c r="AV56" s="94"/>
      <c r="AW56" s="94"/>
      <c r="AX56" s="94"/>
      <c r="AY56" s="94"/>
      <c r="AZ56" s="94"/>
      <c r="BA56" s="94"/>
      <c r="BB56" s="94"/>
      <c r="BC56" s="66">
        <f>SUM(AQ56:BB56)</f>
        <v>0</v>
      </c>
      <c r="BD56" s="64"/>
      <c r="BE56" s="80" t="str">
        <f t="shared" si="2"/>
        <v>Electricity</v>
      </c>
      <c r="BF56" s="91">
        <v>0.2</v>
      </c>
      <c r="BG56" s="97"/>
      <c r="BH56" s="94"/>
      <c r="BI56" s="94"/>
      <c r="BJ56" s="94"/>
      <c r="BK56" s="94"/>
      <c r="BL56" s="94"/>
      <c r="BM56" s="94"/>
      <c r="BN56" s="94"/>
      <c r="BO56" s="94"/>
      <c r="BP56" s="94"/>
      <c r="BQ56" s="94"/>
      <c r="BR56" s="94"/>
      <c r="BS56" s="66">
        <f>SUM(BG56:BR56)</f>
        <v>0</v>
      </c>
      <c r="BT56" s="64"/>
    </row>
    <row r="57" spans="2:72" x14ac:dyDescent="0.2">
      <c r="B57" s="80" t="s">
        <v>19</v>
      </c>
      <c r="C57" s="91">
        <v>0.2</v>
      </c>
      <c r="D57" s="97"/>
      <c r="E57" s="93"/>
      <c r="F57" s="94"/>
      <c r="G57" s="94"/>
      <c r="H57" s="92"/>
      <c r="I57" s="93"/>
      <c r="J57" s="114">
        <f t="shared" si="4"/>
        <v>0</v>
      </c>
      <c r="K57" s="112">
        <f t="shared" si="5"/>
        <v>0</v>
      </c>
      <c r="L57" s="120"/>
      <c r="M57" s="94"/>
      <c r="N57" s="94"/>
      <c r="O57" s="92"/>
      <c r="P57" s="93"/>
      <c r="Q57" s="94"/>
      <c r="R57" s="94"/>
      <c r="S57" s="114">
        <f t="shared" si="6"/>
        <v>0</v>
      </c>
      <c r="T57" s="112">
        <f t="shared" si="7"/>
        <v>0</v>
      </c>
      <c r="U57" s="112"/>
      <c r="V57" s="92"/>
      <c r="W57" s="93"/>
      <c r="X57" s="94"/>
      <c r="Y57" s="94"/>
      <c r="Z57" s="92"/>
      <c r="AA57" s="93"/>
      <c r="AB57" s="112">
        <f t="shared" si="8"/>
        <v>0</v>
      </c>
      <c r="AC57" s="112">
        <f t="shared" si="9"/>
        <v>0</v>
      </c>
      <c r="AD57" s="120"/>
      <c r="AE57" s="94"/>
      <c r="AF57" s="94"/>
      <c r="AG57" s="92"/>
      <c r="AH57" s="93"/>
      <c r="AI57" s="92"/>
      <c r="AJ57" s="93"/>
      <c r="AK57" s="64"/>
      <c r="AL57" s="65">
        <f t="shared" si="10"/>
        <v>0</v>
      </c>
      <c r="AM57" s="66">
        <f t="shared" si="11"/>
        <v>0</v>
      </c>
      <c r="AN57" s="64"/>
      <c r="AO57" s="80" t="str">
        <f t="shared" si="0"/>
        <v>Vehicle tax and insurance</v>
      </c>
      <c r="AP57" s="91">
        <v>0.2</v>
      </c>
      <c r="AQ57" s="97"/>
      <c r="AR57" s="94"/>
      <c r="AS57" s="94"/>
      <c r="AT57" s="94"/>
      <c r="AU57" s="94"/>
      <c r="AV57" s="94"/>
      <c r="AW57" s="94"/>
      <c r="AX57" s="94"/>
      <c r="AY57" s="94"/>
      <c r="AZ57" s="94"/>
      <c r="BA57" s="94"/>
      <c r="BB57" s="94"/>
      <c r="BC57" s="66">
        <f>SUM(AQ57:BB57)</f>
        <v>0</v>
      </c>
      <c r="BD57" s="64"/>
      <c r="BE57" s="80" t="str">
        <f t="shared" si="2"/>
        <v>Vehicle tax and insurance</v>
      </c>
      <c r="BF57" s="91">
        <v>0.2</v>
      </c>
      <c r="BG57" s="97"/>
      <c r="BH57" s="94"/>
      <c r="BI57" s="94"/>
      <c r="BJ57" s="94"/>
      <c r="BK57" s="94"/>
      <c r="BL57" s="94"/>
      <c r="BM57" s="94"/>
      <c r="BN57" s="94"/>
      <c r="BO57" s="94"/>
      <c r="BP57" s="94"/>
      <c r="BQ57" s="94"/>
      <c r="BR57" s="94"/>
      <c r="BS57" s="66">
        <f>SUM(BG57:BR57)</f>
        <v>0</v>
      </c>
      <c r="BT57" s="64"/>
    </row>
    <row r="58" spans="2:72" x14ac:dyDescent="0.2">
      <c r="B58" s="80" t="s">
        <v>20</v>
      </c>
      <c r="C58" s="91">
        <v>0.2</v>
      </c>
      <c r="D58" s="97"/>
      <c r="E58" s="93"/>
      <c r="F58" s="94"/>
      <c r="G58" s="94"/>
      <c r="H58" s="92"/>
      <c r="I58" s="93"/>
      <c r="J58" s="114">
        <f t="shared" si="4"/>
        <v>0</v>
      </c>
      <c r="K58" s="112">
        <f t="shared" si="5"/>
        <v>0</v>
      </c>
      <c r="L58" s="120"/>
      <c r="M58" s="94"/>
      <c r="N58" s="94"/>
      <c r="O58" s="92"/>
      <c r="P58" s="93"/>
      <c r="Q58" s="94"/>
      <c r="R58" s="94"/>
      <c r="S58" s="114">
        <f t="shared" si="6"/>
        <v>0</v>
      </c>
      <c r="T58" s="112">
        <f t="shared" si="7"/>
        <v>0</v>
      </c>
      <c r="U58" s="112"/>
      <c r="V58" s="92"/>
      <c r="W58" s="93"/>
      <c r="X58" s="94"/>
      <c r="Y58" s="94"/>
      <c r="Z58" s="92"/>
      <c r="AA58" s="93"/>
      <c r="AB58" s="112">
        <f t="shared" si="8"/>
        <v>0</v>
      </c>
      <c r="AC58" s="112">
        <f t="shared" si="9"/>
        <v>0</v>
      </c>
      <c r="AD58" s="120"/>
      <c r="AE58" s="94"/>
      <c r="AF58" s="94"/>
      <c r="AG58" s="92"/>
      <c r="AH58" s="93"/>
      <c r="AI58" s="92"/>
      <c r="AJ58" s="93"/>
      <c r="AK58" s="64"/>
      <c r="AL58" s="65">
        <f t="shared" si="10"/>
        <v>0</v>
      </c>
      <c r="AM58" s="66">
        <f t="shared" si="11"/>
        <v>0</v>
      </c>
      <c r="AN58" s="64"/>
      <c r="AO58" s="80" t="str">
        <f t="shared" si="0"/>
        <v xml:space="preserve">Contractors </v>
      </c>
      <c r="AP58" s="91">
        <v>0.2</v>
      </c>
      <c r="AQ58" s="97"/>
      <c r="AR58" s="94"/>
      <c r="AS58" s="94"/>
      <c r="AT58" s="94"/>
      <c r="AU58" s="94"/>
      <c r="AV58" s="94"/>
      <c r="AW58" s="94"/>
      <c r="AX58" s="94"/>
      <c r="AY58" s="94"/>
      <c r="AZ58" s="94"/>
      <c r="BA58" s="94"/>
      <c r="BB58" s="94"/>
      <c r="BC58" s="66">
        <f>SUM(AQ58:BB58)</f>
        <v>0</v>
      </c>
      <c r="BD58" s="64"/>
      <c r="BE58" s="80" t="str">
        <f t="shared" si="2"/>
        <v xml:space="preserve">Contractors </v>
      </c>
      <c r="BF58" s="91">
        <v>0.2</v>
      </c>
      <c r="BG58" s="97"/>
      <c r="BH58" s="94"/>
      <c r="BI58" s="94"/>
      <c r="BJ58" s="94"/>
      <c r="BK58" s="94"/>
      <c r="BL58" s="94"/>
      <c r="BM58" s="94"/>
      <c r="BN58" s="94"/>
      <c r="BO58" s="94"/>
      <c r="BP58" s="94"/>
      <c r="BQ58" s="94"/>
      <c r="BR58" s="94"/>
      <c r="BS58" s="66">
        <f>SUM(BG58:BR58)</f>
        <v>0</v>
      </c>
      <c r="BT58" s="64"/>
    </row>
    <row r="59" spans="2:72" x14ac:dyDescent="0.2">
      <c r="B59" s="81"/>
      <c r="C59" s="79"/>
      <c r="D59" s="69"/>
      <c r="E59" s="68"/>
      <c r="F59" s="64"/>
      <c r="G59" s="64"/>
      <c r="H59" s="67"/>
      <c r="I59" s="68"/>
      <c r="J59" s="114"/>
      <c r="K59" s="112"/>
      <c r="L59" s="120"/>
      <c r="M59" s="64"/>
      <c r="N59" s="64"/>
      <c r="O59" s="67"/>
      <c r="P59" s="68"/>
      <c r="Q59" s="64"/>
      <c r="R59" s="64"/>
      <c r="S59" s="114"/>
      <c r="T59" s="112"/>
      <c r="U59" s="112"/>
      <c r="V59" s="67"/>
      <c r="W59" s="68"/>
      <c r="X59" s="64"/>
      <c r="Y59" s="64"/>
      <c r="Z59" s="67"/>
      <c r="AA59" s="68"/>
      <c r="AB59" s="112"/>
      <c r="AC59" s="112"/>
      <c r="AD59" s="120"/>
      <c r="AE59" s="64"/>
      <c r="AF59" s="64"/>
      <c r="AG59" s="67"/>
      <c r="AH59" s="68"/>
      <c r="AI59" s="67"/>
      <c r="AJ59" s="68"/>
      <c r="AK59" s="64"/>
      <c r="AL59" s="64"/>
      <c r="AM59" s="70"/>
      <c r="AN59" s="64"/>
      <c r="AO59" s="81">
        <f t="shared" si="0"/>
        <v>0</v>
      </c>
      <c r="AP59" s="79"/>
      <c r="AQ59" s="69"/>
      <c r="AR59" s="64"/>
      <c r="AS59" s="64"/>
      <c r="AT59" s="64"/>
      <c r="AU59" s="64"/>
      <c r="AV59" s="64"/>
      <c r="AW59" s="64"/>
      <c r="AX59" s="64"/>
      <c r="AY59" s="64"/>
      <c r="AZ59" s="64"/>
      <c r="BA59" s="64"/>
      <c r="BB59" s="64"/>
      <c r="BC59" s="70"/>
      <c r="BD59" s="64"/>
      <c r="BE59" s="81">
        <f t="shared" si="2"/>
        <v>0</v>
      </c>
      <c r="BF59" s="79"/>
      <c r="BG59" s="69"/>
      <c r="BH59" s="64"/>
      <c r="BI59" s="64"/>
      <c r="BJ59" s="64"/>
      <c r="BK59" s="64"/>
      <c r="BL59" s="64"/>
      <c r="BM59" s="64"/>
      <c r="BN59" s="64"/>
      <c r="BO59" s="64"/>
      <c r="BP59" s="64"/>
      <c r="BQ59" s="64"/>
      <c r="BR59" s="64"/>
      <c r="BS59" s="70"/>
      <c r="BT59" s="64"/>
    </row>
    <row r="60" spans="2:72" x14ac:dyDescent="0.2">
      <c r="B60" s="78" t="s">
        <v>21</v>
      </c>
      <c r="C60" s="79"/>
      <c r="D60" s="69"/>
      <c r="E60" s="68"/>
      <c r="F60" s="64"/>
      <c r="G60" s="64"/>
      <c r="H60" s="67"/>
      <c r="I60" s="68"/>
      <c r="J60" s="114"/>
      <c r="K60" s="112"/>
      <c r="L60" s="120"/>
      <c r="M60" s="64"/>
      <c r="N60" s="64"/>
      <c r="O60" s="67"/>
      <c r="P60" s="68"/>
      <c r="Q60" s="64"/>
      <c r="R60" s="64"/>
      <c r="S60" s="114"/>
      <c r="T60" s="112"/>
      <c r="U60" s="112"/>
      <c r="V60" s="67"/>
      <c r="W60" s="68"/>
      <c r="X60" s="64"/>
      <c r="Y60" s="64"/>
      <c r="Z60" s="67"/>
      <c r="AA60" s="68"/>
      <c r="AB60" s="112"/>
      <c r="AC60" s="112"/>
      <c r="AD60" s="120"/>
      <c r="AE60" s="64"/>
      <c r="AF60" s="64"/>
      <c r="AG60" s="67"/>
      <c r="AH60" s="68"/>
      <c r="AI60" s="67"/>
      <c r="AJ60" s="68"/>
      <c r="AK60" s="64"/>
      <c r="AL60" s="64"/>
      <c r="AM60" s="70"/>
      <c r="AN60" s="64"/>
      <c r="AO60" s="78" t="str">
        <f t="shared" si="0"/>
        <v>Sundry overheads</v>
      </c>
      <c r="AP60" s="79"/>
      <c r="AQ60" s="69"/>
      <c r="AR60" s="64"/>
      <c r="AS60" s="64"/>
      <c r="AT60" s="64"/>
      <c r="AU60" s="64"/>
      <c r="AV60" s="64"/>
      <c r="AW60" s="64"/>
      <c r="AX60" s="64"/>
      <c r="AY60" s="64"/>
      <c r="AZ60" s="64"/>
      <c r="BA60" s="64"/>
      <c r="BB60" s="64"/>
      <c r="BC60" s="70"/>
      <c r="BD60" s="64"/>
      <c r="BE60" s="78" t="str">
        <f t="shared" si="2"/>
        <v>Sundry overheads</v>
      </c>
      <c r="BF60" s="79"/>
      <c r="BG60" s="69"/>
      <c r="BH60" s="64"/>
      <c r="BI60" s="64"/>
      <c r="BJ60" s="64"/>
      <c r="BK60" s="64"/>
      <c r="BL60" s="64"/>
      <c r="BM60" s="64"/>
      <c r="BN60" s="64"/>
      <c r="BO60" s="64"/>
      <c r="BP60" s="64"/>
      <c r="BQ60" s="64"/>
      <c r="BR60" s="64"/>
      <c r="BS60" s="70"/>
      <c r="BT60" s="64"/>
    </row>
    <row r="61" spans="2:72" x14ac:dyDescent="0.2">
      <c r="B61" s="80" t="s">
        <v>22</v>
      </c>
      <c r="C61" s="91">
        <v>0</v>
      </c>
      <c r="D61" s="97"/>
      <c r="E61" s="93"/>
      <c r="F61" s="94"/>
      <c r="G61" s="94"/>
      <c r="H61" s="92"/>
      <c r="I61" s="93"/>
      <c r="J61" s="114">
        <f t="shared" si="4"/>
        <v>0</v>
      </c>
      <c r="K61" s="112">
        <f t="shared" si="5"/>
        <v>0</v>
      </c>
      <c r="L61" s="120"/>
      <c r="M61" s="94"/>
      <c r="N61" s="94"/>
      <c r="O61" s="92"/>
      <c r="P61" s="93"/>
      <c r="Q61" s="94"/>
      <c r="R61" s="94"/>
      <c r="S61" s="114">
        <f t="shared" si="6"/>
        <v>0</v>
      </c>
      <c r="T61" s="112">
        <f t="shared" si="7"/>
        <v>0</v>
      </c>
      <c r="U61" s="112"/>
      <c r="V61" s="92"/>
      <c r="W61" s="93"/>
      <c r="X61" s="94"/>
      <c r="Y61" s="94"/>
      <c r="Z61" s="92"/>
      <c r="AA61" s="93"/>
      <c r="AB61" s="112">
        <f t="shared" si="8"/>
        <v>0</v>
      </c>
      <c r="AC61" s="112">
        <f t="shared" si="9"/>
        <v>0</v>
      </c>
      <c r="AD61" s="120"/>
      <c r="AE61" s="94"/>
      <c r="AF61" s="94"/>
      <c r="AG61" s="92"/>
      <c r="AH61" s="93"/>
      <c r="AI61" s="92"/>
      <c r="AJ61" s="93"/>
      <c r="AK61" s="64"/>
      <c r="AL61" s="65">
        <f t="shared" si="10"/>
        <v>0</v>
      </c>
      <c r="AM61" s="66">
        <f t="shared" si="11"/>
        <v>0</v>
      </c>
      <c r="AN61" s="64"/>
      <c r="AO61" s="80" t="str">
        <f t="shared" si="0"/>
        <v>Water</v>
      </c>
      <c r="AP61" s="91">
        <v>0</v>
      </c>
      <c r="AQ61" s="97"/>
      <c r="AR61" s="94"/>
      <c r="AS61" s="94"/>
      <c r="AT61" s="94"/>
      <c r="AU61" s="94"/>
      <c r="AV61" s="94"/>
      <c r="AW61" s="94"/>
      <c r="AX61" s="94"/>
      <c r="AY61" s="94"/>
      <c r="AZ61" s="94"/>
      <c r="BA61" s="94"/>
      <c r="BB61" s="94"/>
      <c r="BC61" s="66"/>
      <c r="BD61" s="64"/>
      <c r="BE61" s="80" t="str">
        <f t="shared" si="2"/>
        <v>Water</v>
      </c>
      <c r="BF61" s="91">
        <v>0</v>
      </c>
      <c r="BG61" s="97"/>
      <c r="BH61" s="94"/>
      <c r="BI61" s="94"/>
      <c r="BJ61" s="94"/>
      <c r="BK61" s="94"/>
      <c r="BL61" s="94"/>
      <c r="BM61" s="94"/>
      <c r="BN61" s="94"/>
      <c r="BO61" s="94"/>
      <c r="BP61" s="94"/>
      <c r="BQ61" s="94"/>
      <c r="BR61" s="94"/>
      <c r="BS61" s="66"/>
      <c r="BT61" s="64"/>
    </row>
    <row r="62" spans="2:72" x14ac:dyDescent="0.2">
      <c r="B62" s="80" t="s">
        <v>23</v>
      </c>
      <c r="C62" s="91">
        <v>0</v>
      </c>
      <c r="D62" s="97"/>
      <c r="E62" s="93"/>
      <c r="F62" s="94"/>
      <c r="G62" s="94"/>
      <c r="H62" s="92"/>
      <c r="I62" s="93"/>
      <c r="J62" s="114">
        <f t="shared" si="4"/>
        <v>0</v>
      </c>
      <c r="K62" s="112">
        <f t="shared" si="5"/>
        <v>0</v>
      </c>
      <c r="L62" s="120"/>
      <c r="M62" s="94"/>
      <c r="N62" s="94"/>
      <c r="O62" s="92"/>
      <c r="P62" s="93"/>
      <c r="Q62" s="94"/>
      <c r="R62" s="94"/>
      <c r="S62" s="114">
        <f t="shared" si="6"/>
        <v>0</v>
      </c>
      <c r="T62" s="112">
        <f t="shared" si="7"/>
        <v>0</v>
      </c>
      <c r="U62" s="112"/>
      <c r="V62" s="92"/>
      <c r="W62" s="93"/>
      <c r="X62" s="94"/>
      <c r="Y62" s="94"/>
      <c r="Z62" s="92"/>
      <c r="AA62" s="93"/>
      <c r="AB62" s="112">
        <f t="shared" si="8"/>
        <v>0</v>
      </c>
      <c r="AC62" s="112">
        <f t="shared" si="9"/>
        <v>0</v>
      </c>
      <c r="AD62" s="120"/>
      <c r="AE62" s="94"/>
      <c r="AF62" s="94"/>
      <c r="AG62" s="92"/>
      <c r="AH62" s="93"/>
      <c r="AI62" s="92"/>
      <c r="AJ62" s="93"/>
      <c r="AK62" s="64"/>
      <c r="AL62" s="65">
        <f t="shared" si="10"/>
        <v>0</v>
      </c>
      <c r="AM62" s="66">
        <f t="shared" si="11"/>
        <v>0</v>
      </c>
      <c r="AN62" s="64"/>
      <c r="AO62" s="80" t="str">
        <f t="shared" si="0"/>
        <v>General insurance</v>
      </c>
      <c r="AP62" s="91">
        <v>0</v>
      </c>
      <c r="AQ62" s="97"/>
      <c r="AR62" s="94"/>
      <c r="AS62" s="94"/>
      <c r="AT62" s="94"/>
      <c r="AU62" s="94"/>
      <c r="AV62" s="94"/>
      <c r="AW62" s="94"/>
      <c r="AX62" s="94"/>
      <c r="AY62" s="94"/>
      <c r="AZ62" s="94"/>
      <c r="BA62" s="94"/>
      <c r="BB62" s="94"/>
      <c r="BC62" s="66">
        <f t="shared" ref="BC62:BC67" si="26">SUM(AQ62:BB62)</f>
        <v>0</v>
      </c>
      <c r="BD62" s="64"/>
      <c r="BE62" s="80" t="str">
        <f t="shared" si="2"/>
        <v>General insurance</v>
      </c>
      <c r="BF62" s="91">
        <v>0</v>
      </c>
      <c r="BG62" s="97"/>
      <c r="BH62" s="94"/>
      <c r="BI62" s="94"/>
      <c r="BJ62" s="94"/>
      <c r="BK62" s="94"/>
      <c r="BL62" s="94"/>
      <c r="BM62" s="94"/>
      <c r="BN62" s="94"/>
      <c r="BO62" s="94"/>
      <c r="BP62" s="94"/>
      <c r="BQ62" s="94"/>
      <c r="BR62" s="94"/>
      <c r="BS62" s="66">
        <f t="shared" ref="BS62:BS67" si="27">SUM(BG62:BR62)</f>
        <v>0</v>
      </c>
      <c r="BT62" s="64"/>
    </row>
    <row r="63" spans="2:72" x14ac:dyDescent="0.2">
      <c r="B63" s="80" t="s">
        <v>24</v>
      </c>
      <c r="C63" s="91">
        <v>0.2</v>
      </c>
      <c r="D63" s="97"/>
      <c r="E63" s="93"/>
      <c r="F63" s="94"/>
      <c r="G63" s="94"/>
      <c r="H63" s="92"/>
      <c r="I63" s="93"/>
      <c r="J63" s="114">
        <f t="shared" si="4"/>
        <v>0</v>
      </c>
      <c r="K63" s="112">
        <f t="shared" si="5"/>
        <v>0</v>
      </c>
      <c r="L63" s="120"/>
      <c r="M63" s="94"/>
      <c r="N63" s="94"/>
      <c r="O63" s="92"/>
      <c r="P63" s="93"/>
      <c r="Q63" s="94"/>
      <c r="R63" s="94"/>
      <c r="S63" s="114">
        <f t="shared" si="6"/>
        <v>0</v>
      </c>
      <c r="T63" s="112">
        <f t="shared" si="7"/>
        <v>0</v>
      </c>
      <c r="U63" s="112"/>
      <c r="V63" s="92"/>
      <c r="W63" s="93"/>
      <c r="X63" s="94"/>
      <c r="Y63" s="94"/>
      <c r="Z63" s="92"/>
      <c r="AA63" s="93"/>
      <c r="AB63" s="112">
        <f t="shared" si="8"/>
        <v>0</v>
      </c>
      <c r="AC63" s="112">
        <f t="shared" si="9"/>
        <v>0</v>
      </c>
      <c r="AD63" s="120"/>
      <c r="AE63" s="94"/>
      <c r="AF63" s="94"/>
      <c r="AG63" s="92"/>
      <c r="AH63" s="93"/>
      <c r="AI63" s="92"/>
      <c r="AJ63" s="93"/>
      <c r="AK63" s="64"/>
      <c r="AL63" s="65">
        <f t="shared" si="10"/>
        <v>0</v>
      </c>
      <c r="AM63" s="66">
        <f t="shared" si="11"/>
        <v>0</v>
      </c>
      <c r="AN63" s="64"/>
      <c r="AO63" s="80" t="str">
        <f t="shared" si="0"/>
        <v>Office costs</v>
      </c>
      <c r="AP63" s="91">
        <v>0.2</v>
      </c>
      <c r="AQ63" s="97"/>
      <c r="AR63" s="94"/>
      <c r="AS63" s="94"/>
      <c r="AT63" s="94"/>
      <c r="AU63" s="94"/>
      <c r="AV63" s="94"/>
      <c r="AW63" s="94"/>
      <c r="AX63" s="94"/>
      <c r="AY63" s="94"/>
      <c r="AZ63" s="94"/>
      <c r="BA63" s="94"/>
      <c r="BB63" s="94"/>
      <c r="BC63" s="66">
        <f t="shared" si="26"/>
        <v>0</v>
      </c>
      <c r="BD63" s="64"/>
      <c r="BE63" s="80" t="str">
        <f t="shared" si="2"/>
        <v>Office costs</v>
      </c>
      <c r="BF63" s="91">
        <v>0.2</v>
      </c>
      <c r="BG63" s="97"/>
      <c r="BH63" s="94"/>
      <c r="BI63" s="94"/>
      <c r="BJ63" s="94"/>
      <c r="BK63" s="94"/>
      <c r="BL63" s="94"/>
      <c r="BM63" s="94"/>
      <c r="BN63" s="94"/>
      <c r="BO63" s="94"/>
      <c r="BP63" s="94"/>
      <c r="BQ63" s="94"/>
      <c r="BR63" s="94"/>
      <c r="BS63" s="66">
        <f t="shared" si="27"/>
        <v>0</v>
      </c>
      <c r="BT63" s="64"/>
    </row>
    <row r="64" spans="2:72" x14ac:dyDescent="0.2">
      <c r="B64" s="80" t="s">
        <v>87</v>
      </c>
      <c r="C64" s="91">
        <v>0.2</v>
      </c>
      <c r="D64" s="97"/>
      <c r="E64" s="93"/>
      <c r="F64" s="94"/>
      <c r="G64" s="94"/>
      <c r="H64" s="92"/>
      <c r="I64" s="93"/>
      <c r="J64" s="114">
        <f t="shared" si="4"/>
        <v>0</v>
      </c>
      <c r="K64" s="112">
        <f t="shared" si="5"/>
        <v>0</v>
      </c>
      <c r="L64" s="120"/>
      <c r="M64" s="94"/>
      <c r="N64" s="94"/>
      <c r="O64" s="92"/>
      <c r="P64" s="93"/>
      <c r="Q64" s="94"/>
      <c r="R64" s="94"/>
      <c r="S64" s="114">
        <f t="shared" si="6"/>
        <v>0</v>
      </c>
      <c r="T64" s="112">
        <f t="shared" si="7"/>
        <v>0</v>
      </c>
      <c r="U64" s="112"/>
      <c r="V64" s="92"/>
      <c r="W64" s="93"/>
      <c r="X64" s="94"/>
      <c r="Y64" s="94"/>
      <c r="Z64" s="92"/>
      <c r="AA64" s="93"/>
      <c r="AB64" s="112">
        <f t="shared" si="8"/>
        <v>0</v>
      </c>
      <c r="AC64" s="112">
        <f t="shared" si="9"/>
        <v>0</v>
      </c>
      <c r="AD64" s="120"/>
      <c r="AE64" s="94"/>
      <c r="AF64" s="94"/>
      <c r="AG64" s="92"/>
      <c r="AH64" s="93"/>
      <c r="AI64" s="92"/>
      <c r="AJ64" s="93"/>
      <c r="AK64" s="64"/>
      <c r="AL64" s="65">
        <f t="shared" si="10"/>
        <v>0</v>
      </c>
      <c r="AM64" s="66">
        <f t="shared" si="11"/>
        <v>0</v>
      </c>
      <c r="AN64" s="64"/>
      <c r="AO64" s="80" t="str">
        <f t="shared" si="0"/>
        <v>Subscriptions</v>
      </c>
      <c r="AP64" s="91">
        <v>0.2</v>
      </c>
      <c r="AQ64" s="97"/>
      <c r="AR64" s="94"/>
      <c r="AS64" s="94"/>
      <c r="AT64" s="94"/>
      <c r="AU64" s="94"/>
      <c r="AV64" s="94"/>
      <c r="AW64" s="94"/>
      <c r="AX64" s="94"/>
      <c r="AY64" s="94"/>
      <c r="AZ64" s="94"/>
      <c r="BA64" s="94"/>
      <c r="BB64" s="94"/>
      <c r="BC64" s="66">
        <f t="shared" si="26"/>
        <v>0</v>
      </c>
      <c r="BD64" s="64"/>
      <c r="BE64" s="80" t="str">
        <f t="shared" si="2"/>
        <v>Subscriptions</v>
      </c>
      <c r="BF64" s="91">
        <v>0.2</v>
      </c>
      <c r="BG64" s="97"/>
      <c r="BH64" s="94"/>
      <c r="BI64" s="94"/>
      <c r="BJ64" s="94"/>
      <c r="BK64" s="94"/>
      <c r="BL64" s="94"/>
      <c r="BM64" s="94"/>
      <c r="BN64" s="94"/>
      <c r="BO64" s="94"/>
      <c r="BP64" s="94"/>
      <c r="BQ64" s="94"/>
      <c r="BR64" s="94"/>
      <c r="BS64" s="66">
        <f t="shared" si="27"/>
        <v>0</v>
      </c>
      <c r="BT64" s="64"/>
    </row>
    <row r="65" spans="2:72" x14ac:dyDescent="0.2">
      <c r="B65" s="80" t="s">
        <v>89</v>
      </c>
      <c r="C65" s="91">
        <v>0</v>
      </c>
      <c r="D65" s="97"/>
      <c r="E65" s="93"/>
      <c r="F65" s="94"/>
      <c r="G65" s="94"/>
      <c r="H65" s="92"/>
      <c r="I65" s="93"/>
      <c r="J65" s="114">
        <f t="shared" si="4"/>
        <v>0</v>
      </c>
      <c r="K65" s="112">
        <f t="shared" si="5"/>
        <v>0</v>
      </c>
      <c r="L65" s="120"/>
      <c r="M65" s="94"/>
      <c r="N65" s="94"/>
      <c r="O65" s="92"/>
      <c r="P65" s="93"/>
      <c r="Q65" s="94"/>
      <c r="R65" s="94"/>
      <c r="S65" s="114">
        <f t="shared" si="6"/>
        <v>0</v>
      </c>
      <c r="T65" s="112">
        <f t="shared" si="7"/>
        <v>0</v>
      </c>
      <c r="U65" s="112"/>
      <c r="V65" s="92"/>
      <c r="W65" s="93"/>
      <c r="X65" s="94"/>
      <c r="Y65" s="94"/>
      <c r="Z65" s="92"/>
      <c r="AA65" s="93"/>
      <c r="AB65" s="112">
        <f t="shared" si="8"/>
        <v>0</v>
      </c>
      <c r="AC65" s="112">
        <f t="shared" si="9"/>
        <v>0</v>
      </c>
      <c r="AD65" s="120"/>
      <c r="AE65" s="94"/>
      <c r="AF65" s="94"/>
      <c r="AG65" s="92"/>
      <c r="AH65" s="93"/>
      <c r="AI65" s="92"/>
      <c r="AJ65" s="93"/>
      <c r="AK65" s="64"/>
      <c r="AL65" s="65">
        <f t="shared" si="10"/>
        <v>0</v>
      </c>
      <c r="AM65" s="66">
        <f t="shared" si="11"/>
        <v>0</v>
      </c>
      <c r="AN65" s="64"/>
      <c r="AO65" s="80" t="str">
        <f t="shared" si="0"/>
        <v>Miscellaneous</v>
      </c>
      <c r="AP65" s="91">
        <v>0</v>
      </c>
      <c r="AQ65" s="97"/>
      <c r="AR65" s="94"/>
      <c r="AS65" s="94"/>
      <c r="AT65" s="94"/>
      <c r="AU65" s="94"/>
      <c r="AV65" s="94"/>
      <c r="AW65" s="94"/>
      <c r="AX65" s="94"/>
      <c r="AY65" s="94"/>
      <c r="AZ65" s="94"/>
      <c r="BA65" s="94"/>
      <c r="BB65" s="94"/>
      <c r="BC65" s="66">
        <f t="shared" si="26"/>
        <v>0</v>
      </c>
      <c r="BD65" s="64"/>
      <c r="BE65" s="80" t="str">
        <f t="shared" si="2"/>
        <v>Miscellaneous</v>
      </c>
      <c r="BF65" s="91">
        <v>0</v>
      </c>
      <c r="BG65" s="97"/>
      <c r="BH65" s="94"/>
      <c r="BI65" s="94"/>
      <c r="BJ65" s="94"/>
      <c r="BK65" s="94"/>
      <c r="BL65" s="94"/>
      <c r="BM65" s="94"/>
      <c r="BN65" s="94"/>
      <c r="BO65" s="94"/>
      <c r="BP65" s="94"/>
      <c r="BQ65" s="94"/>
      <c r="BR65" s="94"/>
      <c r="BS65" s="66">
        <f t="shared" si="27"/>
        <v>0</v>
      </c>
      <c r="BT65" s="64"/>
    </row>
    <row r="66" spans="2:72" x14ac:dyDescent="0.2">
      <c r="B66" s="80" t="s">
        <v>88</v>
      </c>
      <c r="C66" s="91">
        <v>0.2</v>
      </c>
      <c r="D66" s="97"/>
      <c r="E66" s="93"/>
      <c r="F66" s="94"/>
      <c r="G66" s="94"/>
      <c r="H66" s="92"/>
      <c r="I66" s="93"/>
      <c r="J66" s="114">
        <f t="shared" si="4"/>
        <v>0</v>
      </c>
      <c r="K66" s="112">
        <f t="shared" si="5"/>
        <v>0</v>
      </c>
      <c r="L66" s="120"/>
      <c r="M66" s="94"/>
      <c r="N66" s="94"/>
      <c r="O66" s="92"/>
      <c r="P66" s="93"/>
      <c r="Q66" s="94"/>
      <c r="R66" s="94"/>
      <c r="S66" s="114">
        <f t="shared" si="6"/>
        <v>0</v>
      </c>
      <c r="T66" s="112">
        <f t="shared" si="7"/>
        <v>0</v>
      </c>
      <c r="U66" s="112"/>
      <c r="V66" s="92"/>
      <c r="W66" s="93"/>
      <c r="X66" s="94"/>
      <c r="Y66" s="94"/>
      <c r="Z66" s="92"/>
      <c r="AA66" s="93"/>
      <c r="AB66" s="112">
        <f t="shared" si="8"/>
        <v>0</v>
      </c>
      <c r="AC66" s="112">
        <f t="shared" si="9"/>
        <v>0</v>
      </c>
      <c r="AD66" s="120"/>
      <c r="AE66" s="94"/>
      <c r="AF66" s="94"/>
      <c r="AG66" s="92"/>
      <c r="AH66" s="93"/>
      <c r="AI66" s="92"/>
      <c r="AJ66" s="93"/>
      <c r="AK66" s="64"/>
      <c r="AL66" s="65">
        <f t="shared" si="10"/>
        <v>0</v>
      </c>
      <c r="AM66" s="66">
        <f t="shared" si="11"/>
        <v>0</v>
      </c>
      <c r="AN66" s="64"/>
      <c r="AO66" s="80" t="str">
        <f t="shared" si="0"/>
        <v>Accountant and professional fees</v>
      </c>
      <c r="AP66" s="91">
        <v>0.2</v>
      </c>
      <c r="AQ66" s="97"/>
      <c r="AR66" s="94"/>
      <c r="AS66" s="94"/>
      <c r="AT66" s="94"/>
      <c r="AU66" s="94"/>
      <c r="AV66" s="94"/>
      <c r="AW66" s="94"/>
      <c r="AX66" s="94"/>
      <c r="AY66" s="94"/>
      <c r="AZ66" s="94"/>
      <c r="BA66" s="94"/>
      <c r="BB66" s="94"/>
      <c r="BC66" s="66">
        <f t="shared" si="26"/>
        <v>0</v>
      </c>
      <c r="BD66" s="64"/>
      <c r="BE66" s="80" t="str">
        <f t="shared" si="2"/>
        <v>Accountant and professional fees</v>
      </c>
      <c r="BF66" s="91">
        <v>0.2</v>
      </c>
      <c r="BG66" s="97"/>
      <c r="BH66" s="94"/>
      <c r="BI66" s="94"/>
      <c r="BJ66" s="94"/>
      <c r="BK66" s="94"/>
      <c r="BL66" s="94"/>
      <c r="BM66" s="94"/>
      <c r="BN66" s="94"/>
      <c r="BO66" s="94"/>
      <c r="BP66" s="94"/>
      <c r="BQ66" s="94"/>
      <c r="BR66" s="94"/>
      <c r="BS66" s="66">
        <f t="shared" si="27"/>
        <v>0</v>
      </c>
      <c r="BT66" s="64"/>
    </row>
    <row r="67" spans="2:72" x14ac:dyDescent="0.2">
      <c r="B67" s="82" t="s">
        <v>94</v>
      </c>
      <c r="C67" s="91">
        <v>0.2</v>
      </c>
      <c r="D67" s="97"/>
      <c r="E67" s="93"/>
      <c r="F67" s="94"/>
      <c r="G67" s="94"/>
      <c r="H67" s="92"/>
      <c r="I67" s="93"/>
      <c r="J67" s="114">
        <f t="shared" si="4"/>
        <v>0</v>
      </c>
      <c r="K67" s="112">
        <f t="shared" si="5"/>
        <v>0</v>
      </c>
      <c r="L67" s="120"/>
      <c r="M67" s="94"/>
      <c r="N67" s="94"/>
      <c r="O67" s="92"/>
      <c r="P67" s="93"/>
      <c r="Q67" s="94"/>
      <c r="R67" s="94"/>
      <c r="S67" s="114">
        <f t="shared" si="6"/>
        <v>0</v>
      </c>
      <c r="T67" s="112">
        <f t="shared" si="7"/>
        <v>0</v>
      </c>
      <c r="U67" s="112"/>
      <c r="V67" s="92"/>
      <c r="W67" s="93"/>
      <c r="X67" s="94"/>
      <c r="Y67" s="94"/>
      <c r="Z67" s="92"/>
      <c r="AA67" s="93"/>
      <c r="AB67" s="112">
        <f t="shared" si="8"/>
        <v>0</v>
      </c>
      <c r="AC67" s="112">
        <f t="shared" si="9"/>
        <v>0</v>
      </c>
      <c r="AD67" s="120"/>
      <c r="AE67" s="94"/>
      <c r="AF67" s="94"/>
      <c r="AG67" s="92"/>
      <c r="AH67" s="93"/>
      <c r="AI67" s="92"/>
      <c r="AJ67" s="93"/>
      <c r="AK67" s="64"/>
      <c r="AL67" s="65">
        <f t="shared" si="10"/>
        <v>0</v>
      </c>
      <c r="AM67" s="66">
        <f t="shared" si="11"/>
        <v>0</v>
      </c>
      <c r="AN67" s="64"/>
      <c r="AO67" s="82" t="str">
        <f t="shared" si="0"/>
        <v>Bank charges (not interest)</v>
      </c>
      <c r="AP67" s="91">
        <v>0.2</v>
      </c>
      <c r="AQ67" s="97"/>
      <c r="AR67" s="94"/>
      <c r="AS67" s="94"/>
      <c r="AT67" s="94"/>
      <c r="AU67" s="94"/>
      <c r="AV67" s="94"/>
      <c r="AW67" s="94"/>
      <c r="AX67" s="94"/>
      <c r="AY67" s="94"/>
      <c r="AZ67" s="94"/>
      <c r="BA67" s="94"/>
      <c r="BB67" s="94"/>
      <c r="BC67" s="66">
        <f t="shared" si="26"/>
        <v>0</v>
      </c>
      <c r="BD67" s="64"/>
      <c r="BE67" s="82" t="str">
        <f t="shared" si="2"/>
        <v>Bank charges (not interest)</v>
      </c>
      <c r="BF67" s="91">
        <v>0.2</v>
      </c>
      <c r="BG67" s="97"/>
      <c r="BH67" s="94"/>
      <c r="BI67" s="94"/>
      <c r="BJ67" s="94"/>
      <c r="BK67" s="94"/>
      <c r="BL67" s="94"/>
      <c r="BM67" s="94"/>
      <c r="BN67" s="94"/>
      <c r="BO67" s="94"/>
      <c r="BP67" s="94"/>
      <c r="BQ67" s="94"/>
      <c r="BR67" s="94"/>
      <c r="BS67" s="66">
        <f t="shared" si="27"/>
        <v>0</v>
      </c>
      <c r="BT67" s="64"/>
    </row>
    <row r="68" spans="2:72" x14ac:dyDescent="0.2">
      <c r="D68" s="69"/>
      <c r="E68" s="68"/>
      <c r="F68" s="64"/>
      <c r="G68" s="64"/>
      <c r="H68" s="67"/>
      <c r="I68" s="68"/>
      <c r="J68" s="114"/>
      <c r="K68" s="112"/>
      <c r="L68" s="120"/>
      <c r="M68" s="64"/>
      <c r="N68" s="64"/>
      <c r="O68" s="67"/>
      <c r="P68" s="68"/>
      <c r="Q68" s="64"/>
      <c r="R68" s="64"/>
      <c r="S68" s="114"/>
      <c r="T68" s="112"/>
      <c r="U68" s="112"/>
      <c r="V68" s="67"/>
      <c r="W68" s="68"/>
      <c r="X68" s="64"/>
      <c r="Y68" s="64"/>
      <c r="Z68" s="67"/>
      <c r="AA68" s="68"/>
      <c r="AB68" s="112"/>
      <c r="AC68" s="112"/>
      <c r="AD68" s="120"/>
      <c r="AE68" s="64"/>
      <c r="AF68" s="64"/>
      <c r="AG68" s="67"/>
      <c r="AH68" s="68"/>
      <c r="AI68" s="67"/>
      <c r="AJ68" s="68"/>
      <c r="AK68" s="64"/>
      <c r="AL68" s="64"/>
      <c r="AM68" s="70"/>
      <c r="AN68" s="64"/>
      <c r="AO68" s="48">
        <f t="shared" si="0"/>
        <v>0</v>
      </c>
      <c r="AQ68" s="69"/>
      <c r="AR68" s="64"/>
      <c r="AS68" s="64"/>
      <c r="AT68" s="64"/>
      <c r="AU68" s="64"/>
      <c r="AV68" s="64"/>
      <c r="AW68" s="64"/>
      <c r="AX68" s="64"/>
      <c r="AY68" s="64"/>
      <c r="AZ68" s="64"/>
      <c r="BA68" s="64"/>
      <c r="BB68" s="64"/>
      <c r="BC68" s="70"/>
      <c r="BD68" s="64"/>
      <c r="BE68" s="48">
        <f t="shared" si="2"/>
        <v>0</v>
      </c>
      <c r="BG68" s="69"/>
      <c r="BH68" s="64"/>
      <c r="BI68" s="64"/>
      <c r="BJ68" s="64"/>
      <c r="BK68" s="64"/>
      <c r="BL68" s="64"/>
      <c r="BM68" s="64"/>
      <c r="BN68" s="64"/>
      <c r="BO68" s="64"/>
      <c r="BP68" s="64"/>
      <c r="BQ68" s="64"/>
      <c r="BR68" s="64"/>
      <c r="BS68" s="70"/>
      <c r="BT68" s="64"/>
    </row>
    <row r="69" spans="2:72" x14ac:dyDescent="0.2">
      <c r="B69" s="48" t="s">
        <v>25</v>
      </c>
      <c r="C69" s="91">
        <v>0</v>
      </c>
      <c r="D69" s="97"/>
      <c r="E69" s="93"/>
      <c r="F69" s="94"/>
      <c r="G69" s="94"/>
      <c r="H69" s="92"/>
      <c r="I69" s="93"/>
      <c r="J69" s="114">
        <f t="shared" si="4"/>
        <v>0</v>
      </c>
      <c r="K69" s="112">
        <f t="shared" si="5"/>
        <v>0</v>
      </c>
      <c r="L69" s="120"/>
      <c r="M69" s="94"/>
      <c r="N69" s="94"/>
      <c r="O69" s="92"/>
      <c r="P69" s="93"/>
      <c r="Q69" s="94"/>
      <c r="R69" s="94"/>
      <c r="S69" s="114">
        <f t="shared" si="6"/>
        <v>0</v>
      </c>
      <c r="T69" s="112">
        <f t="shared" si="7"/>
        <v>0</v>
      </c>
      <c r="U69" s="112"/>
      <c r="V69" s="92"/>
      <c r="W69" s="93"/>
      <c r="X69" s="94"/>
      <c r="Y69" s="94"/>
      <c r="Z69" s="92"/>
      <c r="AA69" s="93"/>
      <c r="AB69" s="112">
        <f t="shared" si="8"/>
        <v>0</v>
      </c>
      <c r="AC69" s="112">
        <f t="shared" si="9"/>
        <v>0</v>
      </c>
      <c r="AD69" s="120"/>
      <c r="AE69" s="94"/>
      <c r="AF69" s="94"/>
      <c r="AG69" s="92"/>
      <c r="AH69" s="93"/>
      <c r="AI69" s="92"/>
      <c r="AJ69" s="93"/>
      <c r="AK69" s="64"/>
      <c r="AL69" s="65">
        <f t="shared" si="10"/>
        <v>0</v>
      </c>
      <c r="AM69" s="66">
        <f t="shared" si="11"/>
        <v>0</v>
      </c>
      <c r="AN69" s="64"/>
      <c r="AO69" s="48" t="str">
        <f t="shared" si="0"/>
        <v xml:space="preserve">Rent </v>
      </c>
      <c r="AP69" s="91">
        <v>0</v>
      </c>
      <c r="AQ69" s="97"/>
      <c r="AR69" s="94"/>
      <c r="AS69" s="94"/>
      <c r="AT69" s="94"/>
      <c r="AU69" s="94"/>
      <c r="AV69" s="94"/>
      <c r="AW69" s="94"/>
      <c r="AX69" s="94"/>
      <c r="AY69" s="94"/>
      <c r="AZ69" s="94"/>
      <c r="BA69" s="94"/>
      <c r="BB69" s="94"/>
      <c r="BC69" s="66">
        <f>SUM(AQ69:BB69)</f>
        <v>0</v>
      </c>
      <c r="BD69" s="64"/>
      <c r="BE69" s="48" t="str">
        <f t="shared" si="2"/>
        <v xml:space="preserve">Rent </v>
      </c>
      <c r="BF69" s="91">
        <v>0</v>
      </c>
      <c r="BG69" s="97"/>
      <c r="BH69" s="94"/>
      <c r="BI69" s="94"/>
      <c r="BJ69" s="94"/>
      <c r="BK69" s="94"/>
      <c r="BL69" s="94"/>
      <c r="BM69" s="94"/>
      <c r="BN69" s="94"/>
      <c r="BO69" s="94"/>
      <c r="BP69" s="94"/>
      <c r="BQ69" s="94"/>
      <c r="BR69" s="94"/>
      <c r="BS69" s="66">
        <f>SUM(BG69:BR69)</f>
        <v>0</v>
      </c>
      <c r="BT69" s="64"/>
    </row>
    <row r="70" spans="2:72" x14ac:dyDescent="0.2">
      <c r="B70" s="48" t="s">
        <v>86</v>
      </c>
      <c r="C70" s="91">
        <v>0.2</v>
      </c>
      <c r="D70" s="97"/>
      <c r="E70" s="93"/>
      <c r="F70" s="94"/>
      <c r="G70" s="94"/>
      <c r="H70" s="92"/>
      <c r="I70" s="93"/>
      <c r="J70" s="114">
        <f t="shared" si="4"/>
        <v>0</v>
      </c>
      <c r="K70" s="112">
        <f t="shared" si="5"/>
        <v>0</v>
      </c>
      <c r="L70" s="120"/>
      <c r="M70" s="94"/>
      <c r="N70" s="94"/>
      <c r="O70" s="92"/>
      <c r="P70" s="93"/>
      <c r="Q70" s="94"/>
      <c r="R70" s="94"/>
      <c r="S70" s="114">
        <f t="shared" si="6"/>
        <v>0</v>
      </c>
      <c r="T70" s="112">
        <f t="shared" si="7"/>
        <v>0</v>
      </c>
      <c r="U70" s="112"/>
      <c r="V70" s="92"/>
      <c r="W70" s="93"/>
      <c r="X70" s="94"/>
      <c r="Y70" s="94"/>
      <c r="Z70" s="92"/>
      <c r="AA70" s="93"/>
      <c r="AB70" s="112">
        <f t="shared" si="8"/>
        <v>0</v>
      </c>
      <c r="AC70" s="112">
        <f t="shared" si="9"/>
        <v>0</v>
      </c>
      <c r="AD70" s="120"/>
      <c r="AE70" s="94"/>
      <c r="AF70" s="94"/>
      <c r="AG70" s="92"/>
      <c r="AH70" s="93"/>
      <c r="AI70" s="92"/>
      <c r="AJ70" s="93"/>
      <c r="AK70" s="64"/>
      <c r="AL70" s="65">
        <f t="shared" si="10"/>
        <v>0</v>
      </c>
      <c r="AM70" s="66">
        <f t="shared" si="11"/>
        <v>0</v>
      </c>
      <c r="AN70" s="64"/>
      <c r="AO70" s="48" t="str">
        <f t="shared" si="0"/>
        <v>Property repairs</v>
      </c>
      <c r="AP70" s="91">
        <v>0</v>
      </c>
      <c r="AQ70" s="97"/>
      <c r="AR70" s="94"/>
      <c r="AS70" s="94"/>
      <c r="AT70" s="94"/>
      <c r="AU70" s="94"/>
      <c r="AV70" s="94"/>
      <c r="AW70" s="94"/>
      <c r="AX70" s="94"/>
      <c r="AY70" s="94"/>
      <c r="AZ70" s="94"/>
      <c r="BA70" s="94"/>
      <c r="BB70" s="94"/>
      <c r="BC70" s="66">
        <f>SUM(AQ70:BB70)</f>
        <v>0</v>
      </c>
      <c r="BD70" s="64"/>
      <c r="BE70" s="48" t="str">
        <f t="shared" si="2"/>
        <v>Property repairs</v>
      </c>
      <c r="BF70" s="91">
        <v>0</v>
      </c>
      <c r="BG70" s="97"/>
      <c r="BH70" s="94"/>
      <c r="BI70" s="94"/>
      <c r="BJ70" s="94"/>
      <c r="BK70" s="94"/>
      <c r="BL70" s="94"/>
      <c r="BM70" s="94"/>
      <c r="BN70" s="94"/>
      <c r="BO70" s="94"/>
      <c r="BP70" s="94"/>
      <c r="BQ70" s="94"/>
      <c r="BR70" s="94"/>
      <c r="BS70" s="66">
        <f>SUM(BG70:BR70)</f>
        <v>0</v>
      </c>
      <c r="BT70" s="64"/>
    </row>
    <row r="71" spans="2:72" x14ac:dyDescent="0.2">
      <c r="B71" s="48" t="s">
        <v>91</v>
      </c>
      <c r="C71" s="91">
        <v>0</v>
      </c>
      <c r="D71" s="97"/>
      <c r="E71" s="93"/>
      <c r="F71" s="94"/>
      <c r="G71" s="94"/>
      <c r="H71" s="92"/>
      <c r="I71" s="93"/>
      <c r="J71" s="114">
        <f t="shared" si="4"/>
        <v>0</v>
      </c>
      <c r="K71" s="112">
        <f t="shared" si="5"/>
        <v>0</v>
      </c>
      <c r="L71" s="120"/>
      <c r="M71" s="94"/>
      <c r="N71" s="94"/>
      <c r="O71" s="92"/>
      <c r="P71" s="93"/>
      <c r="Q71" s="94"/>
      <c r="R71" s="94"/>
      <c r="S71" s="114">
        <f t="shared" si="6"/>
        <v>0</v>
      </c>
      <c r="T71" s="112">
        <f t="shared" si="7"/>
        <v>0</v>
      </c>
      <c r="U71" s="112"/>
      <c r="V71" s="92"/>
      <c r="W71" s="93"/>
      <c r="X71" s="94"/>
      <c r="Y71" s="94"/>
      <c r="Z71" s="92"/>
      <c r="AA71" s="93"/>
      <c r="AB71" s="112">
        <f t="shared" si="8"/>
        <v>0</v>
      </c>
      <c r="AC71" s="112">
        <f t="shared" si="9"/>
        <v>0</v>
      </c>
      <c r="AD71" s="120"/>
      <c r="AE71" s="94"/>
      <c r="AF71" s="94"/>
      <c r="AG71" s="92"/>
      <c r="AH71" s="93"/>
      <c r="AI71" s="92"/>
      <c r="AJ71" s="93"/>
      <c r="AK71" s="64"/>
      <c r="AL71" s="65">
        <f t="shared" si="10"/>
        <v>0</v>
      </c>
      <c r="AM71" s="66">
        <f t="shared" si="11"/>
        <v>0</v>
      </c>
      <c r="AN71" s="64"/>
      <c r="AO71" s="48" t="str">
        <f t="shared" si="0"/>
        <v>Paid Labour</v>
      </c>
      <c r="AP71" s="91">
        <v>0.2</v>
      </c>
      <c r="AQ71" s="97"/>
      <c r="AR71" s="94"/>
      <c r="AS71" s="94"/>
      <c r="AT71" s="94"/>
      <c r="AU71" s="94"/>
      <c r="AV71" s="94"/>
      <c r="AW71" s="94"/>
      <c r="AX71" s="94"/>
      <c r="AY71" s="94"/>
      <c r="AZ71" s="94"/>
      <c r="BA71" s="94"/>
      <c r="BB71" s="94"/>
      <c r="BC71" s="66">
        <f>SUM(AQ71:BB71)</f>
        <v>0</v>
      </c>
      <c r="BD71" s="64"/>
      <c r="BE71" s="48" t="str">
        <f t="shared" si="2"/>
        <v>Paid Labour</v>
      </c>
      <c r="BF71" s="91">
        <v>0.2</v>
      </c>
      <c r="BG71" s="97"/>
      <c r="BH71" s="94"/>
      <c r="BI71" s="94"/>
      <c r="BJ71" s="94"/>
      <c r="BK71" s="94"/>
      <c r="BL71" s="94"/>
      <c r="BM71" s="94"/>
      <c r="BN71" s="94"/>
      <c r="BO71" s="94"/>
      <c r="BP71" s="94"/>
      <c r="BQ71" s="94"/>
      <c r="BR71" s="94"/>
      <c r="BS71" s="66">
        <f>SUM(BG71:BR71)</f>
        <v>0</v>
      </c>
      <c r="BT71" s="64"/>
    </row>
    <row r="72" spans="2:72" x14ac:dyDescent="0.2">
      <c r="B72" s="48" t="s">
        <v>90</v>
      </c>
      <c r="C72" s="91">
        <v>0</v>
      </c>
      <c r="D72" s="97"/>
      <c r="E72" s="93"/>
      <c r="F72" s="94"/>
      <c r="G72" s="94"/>
      <c r="H72" s="92"/>
      <c r="I72" s="93"/>
      <c r="J72" s="114">
        <f t="shared" ref="J72:J81" si="28">+D72+F72+H72</f>
        <v>0</v>
      </c>
      <c r="K72" s="112">
        <f t="shared" ref="K72:K81" si="29">+E72+G72+I72</f>
        <v>0</v>
      </c>
      <c r="L72" s="120"/>
      <c r="M72" s="94"/>
      <c r="N72" s="94"/>
      <c r="O72" s="92"/>
      <c r="P72" s="93"/>
      <c r="Q72" s="94"/>
      <c r="R72" s="94"/>
      <c r="S72" s="114">
        <f t="shared" ref="S72:S81" si="30">+J72+M72+O72+Q72</f>
        <v>0</v>
      </c>
      <c r="T72" s="112">
        <f t="shared" ref="T72:T81" si="31">+K72+N72+P72+R72</f>
        <v>0</v>
      </c>
      <c r="U72" s="112"/>
      <c r="V72" s="92"/>
      <c r="W72" s="93"/>
      <c r="X72" s="94"/>
      <c r="Y72" s="94"/>
      <c r="Z72" s="92"/>
      <c r="AA72" s="93"/>
      <c r="AB72" s="112">
        <f t="shared" ref="AB72:AB81" si="32">+S72+V72+X72+Z72</f>
        <v>0</v>
      </c>
      <c r="AC72" s="112">
        <f t="shared" ref="AC72:AC81" si="33">+T72+W72+Y72+AA72</f>
        <v>0</v>
      </c>
      <c r="AD72" s="120"/>
      <c r="AE72" s="94"/>
      <c r="AF72" s="94"/>
      <c r="AG72" s="92"/>
      <c r="AH72" s="93"/>
      <c r="AI72" s="92"/>
      <c r="AJ72" s="93"/>
      <c r="AK72" s="64"/>
      <c r="AL72" s="65">
        <f t="shared" ref="AL72:AL81" si="34">+AB72+AE72+AG72+AI72</f>
        <v>0</v>
      </c>
      <c r="AM72" s="66">
        <f t="shared" ref="AM72:AM81" si="35">+AC72+AF72+AH72+AJ72</f>
        <v>0</v>
      </c>
      <c r="AN72" s="64"/>
      <c r="AO72" s="48" t="str">
        <f t="shared" si="0"/>
        <v>Council Tax</v>
      </c>
      <c r="AP72" s="91">
        <v>0</v>
      </c>
      <c r="AQ72" s="97"/>
      <c r="AR72" s="94"/>
      <c r="AS72" s="94"/>
      <c r="AT72" s="94"/>
      <c r="AU72" s="94"/>
      <c r="AV72" s="94"/>
      <c r="AW72" s="94"/>
      <c r="AX72" s="94"/>
      <c r="AY72" s="94"/>
      <c r="AZ72" s="94"/>
      <c r="BA72" s="94"/>
      <c r="BB72" s="94"/>
      <c r="BC72" s="66">
        <f>SUM(AQ72:BB72)</f>
        <v>0</v>
      </c>
      <c r="BD72" s="64"/>
      <c r="BE72" s="48" t="str">
        <f t="shared" si="2"/>
        <v>Council Tax</v>
      </c>
      <c r="BF72" s="91">
        <v>0</v>
      </c>
      <c r="BG72" s="97"/>
      <c r="BH72" s="94"/>
      <c r="BI72" s="94"/>
      <c r="BJ72" s="94"/>
      <c r="BK72" s="94"/>
      <c r="BL72" s="94"/>
      <c r="BM72" s="94"/>
      <c r="BN72" s="94"/>
      <c r="BO72" s="94"/>
      <c r="BP72" s="94"/>
      <c r="BQ72" s="94"/>
      <c r="BR72" s="94"/>
      <c r="BS72" s="66">
        <f>SUM(BG72:BR72)</f>
        <v>0</v>
      </c>
      <c r="BT72" s="64"/>
    </row>
    <row r="73" spans="2:72" x14ac:dyDescent="0.2">
      <c r="D73" s="69"/>
      <c r="E73" s="68"/>
      <c r="F73" s="64"/>
      <c r="G73" s="64"/>
      <c r="H73" s="67"/>
      <c r="I73" s="68"/>
      <c r="J73" s="114"/>
      <c r="K73" s="112"/>
      <c r="L73" s="120"/>
      <c r="M73" s="64"/>
      <c r="N73" s="64"/>
      <c r="O73" s="67"/>
      <c r="P73" s="68"/>
      <c r="Q73" s="64"/>
      <c r="R73" s="64"/>
      <c r="S73" s="114"/>
      <c r="T73" s="112"/>
      <c r="U73" s="112"/>
      <c r="V73" s="67"/>
      <c r="W73" s="68"/>
      <c r="X73" s="64"/>
      <c r="Y73" s="64"/>
      <c r="Z73" s="67"/>
      <c r="AA73" s="68"/>
      <c r="AB73" s="112"/>
      <c r="AC73" s="112"/>
      <c r="AD73" s="120"/>
      <c r="AE73" s="64"/>
      <c r="AF73" s="64"/>
      <c r="AG73" s="67"/>
      <c r="AH73" s="68"/>
      <c r="AI73" s="67"/>
      <c r="AJ73" s="68"/>
      <c r="AK73" s="64"/>
      <c r="AL73" s="64"/>
      <c r="AM73" s="70"/>
      <c r="AN73" s="64"/>
      <c r="AO73" s="48">
        <f t="shared" ref="AO73:AO85" si="36">$B73</f>
        <v>0</v>
      </c>
      <c r="AQ73" s="69"/>
      <c r="AR73" s="64"/>
      <c r="AS73" s="64"/>
      <c r="AT73" s="64"/>
      <c r="AU73" s="64"/>
      <c r="AV73" s="64"/>
      <c r="AW73" s="64"/>
      <c r="AX73" s="64"/>
      <c r="AY73" s="64"/>
      <c r="AZ73" s="64"/>
      <c r="BA73" s="64"/>
      <c r="BB73" s="64"/>
      <c r="BC73" s="66"/>
      <c r="BD73" s="64"/>
      <c r="BE73" s="48">
        <f t="shared" ref="BE73:BE85" si="37">$B73</f>
        <v>0</v>
      </c>
      <c r="BG73" s="69"/>
      <c r="BH73" s="64"/>
      <c r="BI73" s="64"/>
      <c r="BJ73" s="64"/>
      <c r="BK73" s="64"/>
      <c r="BL73" s="64"/>
      <c r="BM73" s="64"/>
      <c r="BN73" s="64"/>
      <c r="BO73" s="64"/>
      <c r="BP73" s="64"/>
      <c r="BQ73" s="64"/>
      <c r="BR73" s="64"/>
      <c r="BS73" s="66"/>
      <c r="BT73" s="64"/>
    </row>
    <row r="74" spans="2:72" x14ac:dyDescent="0.2">
      <c r="D74" s="69"/>
      <c r="E74" s="68"/>
      <c r="F74" s="64"/>
      <c r="G74" s="64"/>
      <c r="H74" s="67"/>
      <c r="I74" s="68"/>
      <c r="J74" s="114"/>
      <c r="K74" s="112"/>
      <c r="L74" s="120"/>
      <c r="M74" s="64"/>
      <c r="N74" s="64"/>
      <c r="O74" s="67"/>
      <c r="P74" s="68"/>
      <c r="Q74" s="64"/>
      <c r="R74" s="64"/>
      <c r="S74" s="114"/>
      <c r="T74" s="112"/>
      <c r="U74" s="112"/>
      <c r="V74" s="67"/>
      <c r="W74" s="68"/>
      <c r="X74" s="64"/>
      <c r="Y74" s="64"/>
      <c r="Z74" s="67"/>
      <c r="AA74" s="68"/>
      <c r="AB74" s="112"/>
      <c r="AC74" s="112"/>
      <c r="AD74" s="120"/>
      <c r="AE74" s="64"/>
      <c r="AF74" s="64"/>
      <c r="AG74" s="67"/>
      <c r="AH74" s="68"/>
      <c r="AI74" s="67"/>
      <c r="AJ74" s="68"/>
      <c r="AK74" s="64"/>
      <c r="AL74" s="64"/>
      <c r="AM74" s="70"/>
      <c r="AQ74" s="69"/>
      <c r="AR74" s="64"/>
      <c r="AS74" s="64"/>
      <c r="AT74" s="64"/>
      <c r="AU74" s="64"/>
      <c r="AV74" s="64"/>
      <c r="AW74" s="64"/>
      <c r="AX74" s="64"/>
      <c r="AY74" s="64"/>
      <c r="AZ74" s="64"/>
      <c r="BA74" s="64"/>
      <c r="BB74" s="64"/>
      <c r="BC74" s="66"/>
      <c r="BG74" s="69"/>
    </row>
    <row r="75" spans="2:72" x14ac:dyDescent="0.2">
      <c r="B75" s="48" t="s">
        <v>92</v>
      </c>
      <c r="D75" s="97"/>
      <c r="E75" s="93"/>
      <c r="F75" s="94"/>
      <c r="G75" s="94"/>
      <c r="H75" s="92"/>
      <c r="I75" s="93"/>
      <c r="J75" s="114">
        <f t="shared" si="28"/>
        <v>0</v>
      </c>
      <c r="K75" s="112">
        <f t="shared" si="29"/>
        <v>0</v>
      </c>
      <c r="L75" s="120"/>
      <c r="M75" s="94"/>
      <c r="N75" s="94"/>
      <c r="O75" s="92"/>
      <c r="P75" s="93"/>
      <c r="Q75" s="94"/>
      <c r="R75" s="94"/>
      <c r="S75" s="114">
        <f t="shared" si="30"/>
        <v>0</v>
      </c>
      <c r="T75" s="112">
        <f t="shared" si="31"/>
        <v>0</v>
      </c>
      <c r="U75" s="112"/>
      <c r="V75" s="92"/>
      <c r="W75" s="93"/>
      <c r="X75" s="94"/>
      <c r="Y75" s="94"/>
      <c r="Z75" s="92"/>
      <c r="AA75" s="93"/>
      <c r="AB75" s="112">
        <f t="shared" si="32"/>
        <v>0</v>
      </c>
      <c r="AC75" s="112">
        <f t="shared" si="33"/>
        <v>0</v>
      </c>
      <c r="AD75" s="120"/>
      <c r="AE75" s="94"/>
      <c r="AF75" s="94"/>
      <c r="AG75" s="92"/>
      <c r="AH75" s="93"/>
      <c r="AI75" s="92"/>
      <c r="AJ75" s="93"/>
      <c r="AK75" s="64"/>
      <c r="AL75" s="65">
        <f t="shared" si="34"/>
        <v>0</v>
      </c>
      <c r="AM75" s="66">
        <f t="shared" si="35"/>
        <v>0</v>
      </c>
      <c r="AN75" s="64"/>
      <c r="AO75" s="48" t="str">
        <f t="shared" si="36"/>
        <v>Private Drawings</v>
      </c>
      <c r="AQ75" s="97"/>
      <c r="AR75" s="94"/>
      <c r="AS75" s="94"/>
      <c r="AT75" s="94"/>
      <c r="AU75" s="94"/>
      <c r="AV75" s="94"/>
      <c r="AW75" s="94"/>
      <c r="AX75" s="94"/>
      <c r="AY75" s="94"/>
      <c r="AZ75" s="94"/>
      <c r="BA75" s="94"/>
      <c r="BB75" s="94"/>
      <c r="BC75" s="66">
        <f>SUM(AQ75:BB75)</f>
        <v>0</v>
      </c>
      <c r="BD75" s="64"/>
      <c r="BE75" s="48" t="str">
        <f t="shared" si="37"/>
        <v>Private Drawings</v>
      </c>
      <c r="BG75" s="97"/>
      <c r="BH75" s="94"/>
      <c r="BI75" s="94"/>
      <c r="BJ75" s="94"/>
      <c r="BK75" s="94"/>
      <c r="BL75" s="94"/>
      <c r="BM75" s="94"/>
      <c r="BN75" s="94"/>
      <c r="BO75" s="94"/>
      <c r="BP75" s="94"/>
      <c r="BQ75" s="94"/>
      <c r="BR75" s="94"/>
      <c r="BS75" s="66">
        <f>SUM(BG75:BR75)</f>
        <v>0</v>
      </c>
      <c r="BT75" s="64"/>
    </row>
    <row r="76" spans="2:72" x14ac:dyDescent="0.2">
      <c r="B76" s="83" t="s">
        <v>4</v>
      </c>
      <c r="D76" s="97"/>
      <c r="E76" s="93"/>
      <c r="F76" s="94"/>
      <c r="G76" s="94"/>
      <c r="H76" s="92"/>
      <c r="I76" s="93"/>
      <c r="J76" s="114">
        <f t="shared" si="28"/>
        <v>0</v>
      </c>
      <c r="K76" s="112">
        <f t="shared" si="29"/>
        <v>0</v>
      </c>
      <c r="L76" s="120"/>
      <c r="M76" s="94"/>
      <c r="N76" s="94"/>
      <c r="O76" s="92"/>
      <c r="P76" s="93"/>
      <c r="Q76" s="94"/>
      <c r="R76" s="94"/>
      <c r="S76" s="114">
        <f t="shared" si="30"/>
        <v>0</v>
      </c>
      <c r="T76" s="112">
        <f t="shared" si="31"/>
        <v>0</v>
      </c>
      <c r="U76" s="112"/>
      <c r="V76" s="92"/>
      <c r="W76" s="93"/>
      <c r="X76" s="94"/>
      <c r="Y76" s="94"/>
      <c r="Z76" s="92"/>
      <c r="AA76" s="93"/>
      <c r="AB76" s="112">
        <f t="shared" si="32"/>
        <v>0</v>
      </c>
      <c r="AC76" s="112">
        <f t="shared" si="33"/>
        <v>0</v>
      </c>
      <c r="AD76" s="120"/>
      <c r="AE76" s="94"/>
      <c r="AF76" s="94"/>
      <c r="AG76" s="92"/>
      <c r="AH76" s="93"/>
      <c r="AI76" s="92"/>
      <c r="AJ76" s="93"/>
      <c r="AK76" s="64"/>
      <c r="AL76" s="65">
        <f t="shared" si="34"/>
        <v>0</v>
      </c>
      <c r="AM76" s="66">
        <f t="shared" si="35"/>
        <v>0</v>
      </c>
      <c r="AN76" s="64"/>
      <c r="AO76" s="83" t="str">
        <f t="shared" si="36"/>
        <v>Tax</v>
      </c>
      <c r="AQ76" s="97"/>
      <c r="AR76" s="94"/>
      <c r="AS76" s="94"/>
      <c r="AT76" s="94"/>
      <c r="AU76" s="94"/>
      <c r="AV76" s="94"/>
      <c r="AW76" s="94"/>
      <c r="AX76" s="94"/>
      <c r="AY76" s="94"/>
      <c r="AZ76" s="94"/>
      <c r="BA76" s="94"/>
      <c r="BB76" s="94"/>
      <c r="BC76" s="66">
        <f>SUM(AQ76:BB76)</f>
        <v>0</v>
      </c>
      <c r="BD76" s="64"/>
      <c r="BE76" s="83" t="str">
        <f t="shared" si="37"/>
        <v>Tax</v>
      </c>
      <c r="BG76" s="97"/>
      <c r="BH76" s="94"/>
      <c r="BI76" s="94"/>
      <c r="BJ76" s="94"/>
      <c r="BK76" s="94"/>
      <c r="BL76" s="94"/>
      <c r="BM76" s="94"/>
      <c r="BN76" s="94"/>
      <c r="BO76" s="94"/>
      <c r="BP76" s="94"/>
      <c r="BQ76" s="94"/>
      <c r="BR76" s="94"/>
      <c r="BS76" s="66">
        <f>SUM(BG76:BR76)</f>
        <v>0</v>
      </c>
      <c r="BT76" s="64"/>
    </row>
    <row r="77" spans="2:72" x14ac:dyDescent="0.2">
      <c r="B77" s="83" t="s">
        <v>93</v>
      </c>
      <c r="C77" s="44">
        <v>0.2</v>
      </c>
      <c r="D77" s="97"/>
      <c r="E77" s="93"/>
      <c r="F77" s="94"/>
      <c r="G77" s="94"/>
      <c r="H77" s="92"/>
      <c r="I77" s="93"/>
      <c r="J77" s="114">
        <f t="shared" si="28"/>
        <v>0</v>
      </c>
      <c r="K77" s="112">
        <f t="shared" si="29"/>
        <v>0</v>
      </c>
      <c r="L77" s="120"/>
      <c r="M77" s="94"/>
      <c r="N77" s="94"/>
      <c r="O77" s="92"/>
      <c r="P77" s="93"/>
      <c r="Q77" s="94"/>
      <c r="R77" s="94"/>
      <c r="S77" s="114">
        <f t="shared" si="30"/>
        <v>0</v>
      </c>
      <c r="T77" s="112">
        <f t="shared" si="31"/>
        <v>0</v>
      </c>
      <c r="U77" s="112"/>
      <c r="V77" s="92"/>
      <c r="W77" s="93"/>
      <c r="X77" s="94"/>
      <c r="Y77" s="94"/>
      <c r="Z77" s="92"/>
      <c r="AA77" s="93"/>
      <c r="AB77" s="112">
        <f t="shared" si="32"/>
        <v>0</v>
      </c>
      <c r="AC77" s="112">
        <f t="shared" si="33"/>
        <v>0</v>
      </c>
      <c r="AD77" s="120"/>
      <c r="AE77" s="94"/>
      <c r="AF77" s="94"/>
      <c r="AG77" s="92"/>
      <c r="AH77" s="93"/>
      <c r="AI77" s="92"/>
      <c r="AJ77" s="93"/>
      <c r="AK77" s="64"/>
      <c r="AL77" s="65">
        <f t="shared" si="34"/>
        <v>0</v>
      </c>
      <c r="AM77" s="66">
        <f t="shared" si="35"/>
        <v>0</v>
      </c>
      <c r="AN77" s="64"/>
      <c r="AO77" s="83" t="str">
        <f t="shared" si="36"/>
        <v>Machinery or building purchases</v>
      </c>
      <c r="AQ77" s="97"/>
      <c r="AR77" s="94"/>
      <c r="AS77" s="94"/>
      <c r="AT77" s="94"/>
      <c r="AU77" s="94"/>
      <c r="AV77" s="94"/>
      <c r="AW77" s="94"/>
      <c r="AX77" s="94"/>
      <c r="AY77" s="94"/>
      <c r="AZ77" s="94"/>
      <c r="BA77" s="94"/>
      <c r="BB77" s="94"/>
      <c r="BC77" s="66">
        <f>SUM(AQ77:BB77)</f>
        <v>0</v>
      </c>
      <c r="BD77" s="64"/>
      <c r="BE77" s="83" t="str">
        <f t="shared" si="37"/>
        <v>Machinery or building purchases</v>
      </c>
      <c r="BG77" s="97"/>
      <c r="BH77" s="94"/>
      <c r="BI77" s="94"/>
      <c r="BJ77" s="94"/>
      <c r="BK77" s="94"/>
      <c r="BL77" s="94"/>
      <c r="BM77" s="94"/>
      <c r="BN77" s="94"/>
      <c r="BO77" s="94"/>
      <c r="BP77" s="94"/>
      <c r="BQ77" s="94"/>
      <c r="BR77" s="94"/>
      <c r="BS77" s="66">
        <f>SUM(BG77:BR77)</f>
        <v>0</v>
      </c>
      <c r="BT77" s="64"/>
    </row>
    <row r="78" spans="2:72" x14ac:dyDescent="0.2">
      <c r="B78" s="48" t="s">
        <v>39</v>
      </c>
      <c r="D78" s="97"/>
      <c r="E78" s="93"/>
      <c r="F78" s="94"/>
      <c r="G78" s="94"/>
      <c r="H78" s="92"/>
      <c r="I78" s="93"/>
      <c r="J78" s="114">
        <f t="shared" si="28"/>
        <v>0</v>
      </c>
      <c r="K78" s="112">
        <f t="shared" si="29"/>
        <v>0</v>
      </c>
      <c r="L78" s="120"/>
      <c r="M78" s="94"/>
      <c r="N78" s="94"/>
      <c r="O78" s="92"/>
      <c r="P78" s="93"/>
      <c r="Q78" s="94"/>
      <c r="R78" s="94"/>
      <c r="S78" s="114">
        <f t="shared" si="30"/>
        <v>0</v>
      </c>
      <c r="T78" s="112">
        <f t="shared" si="31"/>
        <v>0</v>
      </c>
      <c r="U78" s="112"/>
      <c r="V78" s="92"/>
      <c r="W78" s="93"/>
      <c r="X78" s="94"/>
      <c r="Y78" s="94"/>
      <c r="Z78" s="92"/>
      <c r="AA78" s="93"/>
      <c r="AB78" s="112">
        <f t="shared" si="32"/>
        <v>0</v>
      </c>
      <c r="AC78" s="112">
        <f t="shared" si="33"/>
        <v>0</v>
      </c>
      <c r="AD78" s="120"/>
      <c r="AE78" s="94"/>
      <c r="AF78" s="94"/>
      <c r="AG78" s="92"/>
      <c r="AH78" s="93"/>
      <c r="AI78" s="92"/>
      <c r="AJ78" s="93"/>
      <c r="AK78" s="64"/>
      <c r="AL78" s="65">
        <f t="shared" si="34"/>
        <v>0</v>
      </c>
      <c r="AM78" s="66">
        <f t="shared" si="35"/>
        <v>0</v>
      </c>
      <c r="AN78" s="64"/>
      <c r="AO78" s="48" t="str">
        <f t="shared" si="36"/>
        <v>Capital repayments</v>
      </c>
      <c r="AQ78" s="97"/>
      <c r="AR78" s="94"/>
      <c r="AS78" s="94"/>
      <c r="AT78" s="94"/>
      <c r="AU78" s="94"/>
      <c r="AV78" s="94"/>
      <c r="AW78" s="94"/>
      <c r="AX78" s="94"/>
      <c r="AY78" s="94"/>
      <c r="AZ78" s="94"/>
      <c r="BA78" s="94"/>
      <c r="BB78" s="94"/>
      <c r="BC78" s="66">
        <f>SUM(AQ78:BB78)</f>
        <v>0</v>
      </c>
      <c r="BD78" s="64"/>
      <c r="BE78" s="48" t="str">
        <f t="shared" si="37"/>
        <v>Capital repayments</v>
      </c>
      <c r="BG78" s="97"/>
      <c r="BH78" s="94"/>
      <c r="BI78" s="94"/>
      <c r="BJ78" s="94"/>
      <c r="BK78" s="94"/>
      <c r="BL78" s="94"/>
      <c r="BM78" s="94"/>
      <c r="BN78" s="94"/>
      <c r="BO78" s="94"/>
      <c r="BP78" s="94"/>
      <c r="BQ78" s="94"/>
      <c r="BR78" s="94"/>
      <c r="BS78" s="66">
        <f>SUM(BG78:BR78)</f>
        <v>0</v>
      </c>
      <c r="BT78" s="64"/>
    </row>
    <row r="79" spans="2:72" x14ac:dyDescent="0.2">
      <c r="B79" s="48" t="s">
        <v>5</v>
      </c>
      <c r="D79" s="97"/>
      <c r="E79" s="93"/>
      <c r="F79" s="94"/>
      <c r="G79" s="94"/>
      <c r="H79" s="92"/>
      <c r="I79" s="93"/>
      <c r="J79" s="114">
        <f t="shared" si="28"/>
        <v>0</v>
      </c>
      <c r="K79" s="112">
        <f t="shared" si="29"/>
        <v>0</v>
      </c>
      <c r="L79" s="120"/>
      <c r="M79" s="94"/>
      <c r="N79" s="94"/>
      <c r="O79" s="92"/>
      <c r="P79" s="93"/>
      <c r="Q79" s="94"/>
      <c r="R79" s="94"/>
      <c r="S79" s="114">
        <f t="shared" si="30"/>
        <v>0</v>
      </c>
      <c r="T79" s="112">
        <f t="shared" si="31"/>
        <v>0</v>
      </c>
      <c r="U79" s="112"/>
      <c r="V79" s="92"/>
      <c r="W79" s="93"/>
      <c r="X79" s="94"/>
      <c r="Y79" s="94"/>
      <c r="Z79" s="92"/>
      <c r="AA79" s="93"/>
      <c r="AB79" s="112">
        <f t="shared" si="32"/>
        <v>0</v>
      </c>
      <c r="AC79" s="112">
        <f t="shared" si="33"/>
        <v>0</v>
      </c>
      <c r="AD79" s="120"/>
      <c r="AE79" s="94"/>
      <c r="AF79" s="94"/>
      <c r="AG79" s="92"/>
      <c r="AH79" s="93"/>
      <c r="AI79" s="92"/>
      <c r="AJ79" s="93"/>
      <c r="AK79" s="64"/>
      <c r="AL79" s="65">
        <f t="shared" si="34"/>
        <v>0</v>
      </c>
      <c r="AM79" s="66">
        <f t="shared" si="35"/>
        <v>0</v>
      </c>
      <c r="AN79" s="64"/>
      <c r="AO79" s="48" t="str">
        <f t="shared" si="36"/>
        <v>Interest payments</v>
      </c>
      <c r="AQ79" s="97"/>
      <c r="AR79" s="94"/>
      <c r="AS79" s="94"/>
      <c r="AT79" s="94"/>
      <c r="AU79" s="94"/>
      <c r="AV79" s="94"/>
      <c r="AW79" s="94"/>
      <c r="AX79" s="94"/>
      <c r="AY79" s="94"/>
      <c r="AZ79" s="94"/>
      <c r="BA79" s="94"/>
      <c r="BB79" s="94"/>
      <c r="BC79" s="66">
        <f>SUM(AQ79:BB79)</f>
        <v>0</v>
      </c>
      <c r="BD79" s="64"/>
      <c r="BE79" s="48" t="str">
        <f t="shared" si="37"/>
        <v>Interest payments</v>
      </c>
      <c r="BG79" s="97"/>
      <c r="BH79" s="94"/>
      <c r="BI79" s="94"/>
      <c r="BJ79" s="94"/>
      <c r="BK79" s="94"/>
      <c r="BL79" s="94"/>
      <c r="BM79" s="94"/>
      <c r="BN79" s="94"/>
      <c r="BO79" s="94"/>
      <c r="BP79" s="94"/>
      <c r="BQ79" s="94"/>
      <c r="BR79" s="94"/>
      <c r="BS79" s="66">
        <f>SUM(BG79:BR79)</f>
        <v>0</v>
      </c>
      <c r="BT79" s="64"/>
    </row>
    <row r="80" spans="2:72" x14ac:dyDescent="0.2">
      <c r="D80" s="69"/>
      <c r="E80" s="68"/>
      <c r="F80" s="64"/>
      <c r="G80" s="64"/>
      <c r="H80" s="67"/>
      <c r="I80" s="68"/>
      <c r="J80" s="114"/>
      <c r="K80" s="112"/>
      <c r="L80" s="120"/>
      <c r="M80" s="64"/>
      <c r="N80" s="64"/>
      <c r="O80" s="67"/>
      <c r="P80" s="68"/>
      <c r="Q80" s="64"/>
      <c r="R80" s="64"/>
      <c r="S80" s="114"/>
      <c r="T80" s="112"/>
      <c r="U80" s="112"/>
      <c r="V80" s="67"/>
      <c r="W80" s="68"/>
      <c r="X80" s="64"/>
      <c r="Y80" s="64"/>
      <c r="Z80" s="67"/>
      <c r="AA80" s="68"/>
      <c r="AB80" s="112"/>
      <c r="AC80" s="112"/>
      <c r="AD80" s="120"/>
      <c r="AE80" s="64"/>
      <c r="AF80" s="64"/>
      <c r="AG80" s="67"/>
      <c r="AH80" s="68"/>
      <c r="AI80" s="67"/>
      <c r="AJ80" s="68"/>
      <c r="AK80" s="64"/>
      <c r="AL80" s="64"/>
      <c r="AM80" s="70"/>
      <c r="AN80" s="64"/>
      <c r="AO80" s="48">
        <f t="shared" si="36"/>
        <v>0</v>
      </c>
      <c r="AQ80" s="69"/>
      <c r="AR80" s="64"/>
      <c r="AS80" s="64"/>
      <c r="AT80" s="64"/>
      <c r="AU80" s="64"/>
      <c r="AV80" s="64"/>
      <c r="AW80" s="64"/>
      <c r="AX80" s="64"/>
      <c r="AY80" s="64"/>
      <c r="AZ80" s="64"/>
      <c r="BA80" s="64"/>
      <c r="BB80" s="64"/>
      <c r="BC80" s="70"/>
      <c r="BD80" s="64"/>
      <c r="BE80" s="48">
        <f t="shared" si="37"/>
        <v>0</v>
      </c>
      <c r="BG80" s="69"/>
      <c r="BH80" s="64"/>
      <c r="BI80" s="64"/>
      <c r="BJ80" s="64"/>
      <c r="BK80" s="64"/>
      <c r="BL80" s="64"/>
      <c r="BM80" s="64"/>
      <c r="BN80" s="64"/>
      <c r="BO80" s="64"/>
      <c r="BP80" s="64"/>
      <c r="BQ80" s="64"/>
      <c r="BR80" s="64"/>
      <c r="BS80" s="70"/>
      <c r="BT80" s="64"/>
    </row>
    <row r="81" spans="2:72" ht="13.5" thickBot="1" x14ac:dyDescent="0.25">
      <c r="B81" s="48" t="s">
        <v>45</v>
      </c>
      <c r="D81" s="73">
        <f t="shared" ref="D81:AJ81" si="38">SUM(D30:D79)</f>
        <v>0</v>
      </c>
      <c r="E81" s="72">
        <f t="shared" si="38"/>
        <v>0</v>
      </c>
      <c r="F81" s="65">
        <f t="shared" si="38"/>
        <v>0</v>
      </c>
      <c r="G81" s="65">
        <f t="shared" si="38"/>
        <v>0</v>
      </c>
      <c r="H81" s="71">
        <f t="shared" si="38"/>
        <v>0</v>
      </c>
      <c r="I81" s="72">
        <f t="shared" si="38"/>
        <v>0</v>
      </c>
      <c r="J81" s="115">
        <f t="shared" si="28"/>
        <v>0</v>
      </c>
      <c r="K81" s="113">
        <f t="shared" si="29"/>
        <v>0</v>
      </c>
      <c r="L81" s="120"/>
      <c r="M81" s="65">
        <f t="shared" si="38"/>
        <v>0</v>
      </c>
      <c r="N81" s="65">
        <f t="shared" si="38"/>
        <v>0</v>
      </c>
      <c r="O81" s="71">
        <f t="shared" si="38"/>
        <v>0</v>
      </c>
      <c r="P81" s="72">
        <f t="shared" si="38"/>
        <v>0</v>
      </c>
      <c r="Q81" s="65">
        <f t="shared" si="38"/>
        <v>0</v>
      </c>
      <c r="R81" s="65">
        <f t="shared" si="38"/>
        <v>0</v>
      </c>
      <c r="S81" s="115">
        <f t="shared" si="30"/>
        <v>0</v>
      </c>
      <c r="T81" s="113">
        <f t="shared" si="31"/>
        <v>0</v>
      </c>
      <c r="U81" s="113"/>
      <c r="V81" s="71">
        <f t="shared" si="38"/>
        <v>0</v>
      </c>
      <c r="W81" s="72">
        <f t="shared" si="38"/>
        <v>0</v>
      </c>
      <c r="X81" s="65">
        <f t="shared" si="38"/>
        <v>0</v>
      </c>
      <c r="Y81" s="65">
        <f t="shared" si="38"/>
        <v>0</v>
      </c>
      <c r="Z81" s="71">
        <f t="shared" si="38"/>
        <v>0</v>
      </c>
      <c r="AA81" s="72">
        <f t="shared" si="38"/>
        <v>0</v>
      </c>
      <c r="AB81" s="113">
        <f t="shared" si="32"/>
        <v>0</v>
      </c>
      <c r="AC81" s="113">
        <f t="shared" si="33"/>
        <v>0</v>
      </c>
      <c r="AD81" s="121"/>
      <c r="AE81" s="65">
        <f t="shared" si="38"/>
        <v>0</v>
      </c>
      <c r="AF81" s="65">
        <f t="shared" si="38"/>
        <v>0</v>
      </c>
      <c r="AG81" s="71">
        <f t="shared" si="38"/>
        <v>0</v>
      </c>
      <c r="AH81" s="72">
        <f t="shared" si="38"/>
        <v>0</v>
      </c>
      <c r="AI81" s="71">
        <f t="shared" si="38"/>
        <v>0</v>
      </c>
      <c r="AJ81" s="72">
        <f t="shared" si="38"/>
        <v>0</v>
      </c>
      <c r="AK81" s="65"/>
      <c r="AL81" s="65">
        <f t="shared" si="34"/>
        <v>0</v>
      </c>
      <c r="AM81" s="66">
        <f t="shared" si="35"/>
        <v>0</v>
      </c>
      <c r="AN81" s="64"/>
      <c r="AO81" s="48" t="str">
        <f t="shared" si="36"/>
        <v>Total outflows</v>
      </c>
      <c r="AQ81" s="74">
        <f t="shared" ref="AQ81:BB81" si="39">SUM(AQ30:AQ79)</f>
        <v>0</v>
      </c>
      <c r="AR81" s="75">
        <f t="shared" si="39"/>
        <v>0</v>
      </c>
      <c r="AS81" s="75">
        <f t="shared" si="39"/>
        <v>0</v>
      </c>
      <c r="AT81" s="75">
        <f t="shared" si="39"/>
        <v>0</v>
      </c>
      <c r="AU81" s="75">
        <f t="shared" si="39"/>
        <v>0</v>
      </c>
      <c r="AV81" s="75">
        <f t="shared" si="39"/>
        <v>0</v>
      </c>
      <c r="AW81" s="75">
        <f t="shared" si="39"/>
        <v>0</v>
      </c>
      <c r="AX81" s="75">
        <f t="shared" si="39"/>
        <v>0</v>
      </c>
      <c r="AY81" s="75">
        <f t="shared" si="39"/>
        <v>0</v>
      </c>
      <c r="AZ81" s="75">
        <f t="shared" si="39"/>
        <v>0</v>
      </c>
      <c r="BA81" s="75">
        <f t="shared" si="39"/>
        <v>0</v>
      </c>
      <c r="BB81" s="75">
        <f t="shared" si="39"/>
        <v>0</v>
      </c>
      <c r="BC81" s="76">
        <f>SUM(BC30:BC79)</f>
        <v>0</v>
      </c>
      <c r="BD81" s="64"/>
      <c r="BE81" s="48" t="str">
        <f t="shared" si="37"/>
        <v>Total outflows</v>
      </c>
      <c r="BG81" s="74">
        <f t="shared" ref="BG81:BR81" si="40">SUM(BG30:BG79)</f>
        <v>0</v>
      </c>
      <c r="BH81" s="75">
        <f t="shared" si="40"/>
        <v>0</v>
      </c>
      <c r="BI81" s="75">
        <f t="shared" si="40"/>
        <v>0</v>
      </c>
      <c r="BJ81" s="75">
        <f t="shared" si="40"/>
        <v>0</v>
      </c>
      <c r="BK81" s="75">
        <f t="shared" si="40"/>
        <v>0</v>
      </c>
      <c r="BL81" s="75">
        <f t="shared" si="40"/>
        <v>0</v>
      </c>
      <c r="BM81" s="75">
        <f>SUM(BM30:BM79)</f>
        <v>0</v>
      </c>
      <c r="BN81" s="75">
        <f t="shared" si="40"/>
        <v>0</v>
      </c>
      <c r="BO81" s="75">
        <f t="shared" si="40"/>
        <v>0</v>
      </c>
      <c r="BP81" s="75">
        <f t="shared" si="40"/>
        <v>0</v>
      </c>
      <c r="BQ81" s="75">
        <f t="shared" si="40"/>
        <v>0</v>
      </c>
      <c r="BR81" s="75">
        <f t="shared" si="40"/>
        <v>0</v>
      </c>
      <c r="BS81" s="76">
        <f>SUM(BS30:BS79)</f>
        <v>0</v>
      </c>
      <c r="BT81" s="64"/>
    </row>
    <row r="82" spans="2:72" x14ac:dyDescent="0.2">
      <c r="D82" s="69"/>
      <c r="E82" s="68"/>
      <c r="F82" s="64"/>
      <c r="G82" s="64"/>
      <c r="H82" s="67"/>
      <c r="I82" s="68"/>
      <c r="J82" s="67"/>
      <c r="K82" s="64"/>
      <c r="L82" s="68"/>
      <c r="M82" s="64"/>
      <c r="N82" s="64"/>
      <c r="O82" s="67"/>
      <c r="P82" s="68"/>
      <c r="Q82" s="64"/>
      <c r="R82" s="64"/>
      <c r="S82" s="67"/>
      <c r="T82" s="64"/>
      <c r="U82" s="64"/>
      <c r="V82" s="67"/>
      <c r="W82" s="68"/>
      <c r="X82" s="64"/>
      <c r="Y82" s="64"/>
      <c r="Z82" s="67"/>
      <c r="AA82" s="68"/>
      <c r="AB82" s="64"/>
      <c r="AC82" s="64"/>
      <c r="AD82" s="68"/>
      <c r="AE82" s="64"/>
      <c r="AF82" s="64"/>
      <c r="AG82" s="67"/>
      <c r="AH82" s="68"/>
      <c r="AI82" s="67"/>
      <c r="AJ82" s="68"/>
      <c r="AK82" s="64"/>
      <c r="AL82" s="64"/>
      <c r="AM82" s="70"/>
      <c r="AN82" s="64"/>
      <c r="AO82" s="48">
        <f t="shared" si="36"/>
        <v>0</v>
      </c>
      <c r="AQ82" s="69"/>
      <c r="AR82" s="64"/>
      <c r="AS82" s="64"/>
      <c r="AT82" s="64"/>
      <c r="AU82" s="64"/>
      <c r="AV82" s="64"/>
      <c r="AW82" s="64"/>
      <c r="AX82" s="64"/>
      <c r="AY82" s="64"/>
      <c r="AZ82" s="64"/>
      <c r="BA82" s="64"/>
      <c r="BB82" s="64"/>
      <c r="BC82" s="70"/>
      <c r="BD82" s="64"/>
      <c r="BE82" s="48">
        <f t="shared" si="37"/>
        <v>0</v>
      </c>
      <c r="BG82" s="69"/>
      <c r="BH82" s="64"/>
      <c r="BI82" s="64"/>
      <c r="BJ82" s="64"/>
      <c r="BK82" s="64"/>
      <c r="BL82" s="64"/>
      <c r="BM82" s="64"/>
      <c r="BN82" s="64"/>
      <c r="BO82" s="64"/>
      <c r="BP82" s="64"/>
      <c r="BQ82" s="64"/>
      <c r="BR82" s="64"/>
      <c r="BS82" s="70"/>
      <c r="BT82" s="64"/>
    </row>
    <row r="83" spans="2:72" x14ac:dyDescent="0.2">
      <c r="B83" s="48" t="s">
        <v>2</v>
      </c>
      <c r="D83" s="106"/>
      <c r="E83" s="84"/>
      <c r="F83" s="65">
        <f t="shared" ref="F83:AH83" si="41">D85</f>
        <v>0</v>
      </c>
      <c r="G83" s="65">
        <f t="shared" si="41"/>
        <v>0</v>
      </c>
      <c r="H83" s="71">
        <f t="shared" si="41"/>
        <v>0</v>
      </c>
      <c r="I83" s="72">
        <f t="shared" si="41"/>
        <v>0</v>
      </c>
      <c r="J83" s="67"/>
      <c r="K83" s="64"/>
      <c r="L83" s="68"/>
      <c r="M83" s="65">
        <f>H85</f>
        <v>0</v>
      </c>
      <c r="N83" s="65">
        <f>I85</f>
        <v>0</v>
      </c>
      <c r="O83" s="71">
        <f t="shared" si="41"/>
        <v>0</v>
      </c>
      <c r="P83" s="72">
        <f t="shared" si="41"/>
        <v>0</v>
      </c>
      <c r="Q83" s="65">
        <f t="shared" si="41"/>
        <v>0</v>
      </c>
      <c r="R83" s="65">
        <f t="shared" si="41"/>
        <v>0</v>
      </c>
      <c r="S83" s="67"/>
      <c r="T83" s="64"/>
      <c r="U83" s="64"/>
      <c r="V83" s="71">
        <f>Q85</f>
        <v>0</v>
      </c>
      <c r="W83" s="72">
        <f>R85</f>
        <v>0</v>
      </c>
      <c r="X83" s="65">
        <f t="shared" si="41"/>
        <v>0</v>
      </c>
      <c r="Y83" s="65">
        <f t="shared" si="41"/>
        <v>0</v>
      </c>
      <c r="Z83" s="71">
        <f t="shared" si="41"/>
        <v>0</v>
      </c>
      <c r="AA83" s="72">
        <f t="shared" si="41"/>
        <v>0</v>
      </c>
      <c r="AB83" s="64"/>
      <c r="AC83" s="64"/>
      <c r="AD83" s="68"/>
      <c r="AE83" s="65">
        <f>Z85</f>
        <v>0</v>
      </c>
      <c r="AF83" s="65">
        <f>AA85</f>
        <v>0</v>
      </c>
      <c r="AG83" s="71">
        <f t="shared" si="41"/>
        <v>0</v>
      </c>
      <c r="AH83" s="72">
        <f t="shared" si="41"/>
        <v>0</v>
      </c>
      <c r="AI83" s="71">
        <f t="shared" ref="AI83:AJ83" si="42">AG85</f>
        <v>0</v>
      </c>
      <c r="AJ83" s="72">
        <f t="shared" si="42"/>
        <v>0</v>
      </c>
      <c r="AK83" s="64"/>
      <c r="AL83" s="64"/>
      <c r="AM83" s="70"/>
      <c r="AN83" s="64"/>
      <c r="AO83" s="48" t="str">
        <f t="shared" si="36"/>
        <v>Opening balance</v>
      </c>
      <c r="AQ83" s="73">
        <f>AI85</f>
        <v>0</v>
      </c>
      <c r="AR83" s="65">
        <f>AQ85</f>
        <v>0</v>
      </c>
      <c r="AS83" s="65">
        <f t="shared" ref="AS83:BB83" si="43">AR85</f>
        <v>0</v>
      </c>
      <c r="AT83" s="65">
        <f t="shared" si="43"/>
        <v>0</v>
      </c>
      <c r="AU83" s="65">
        <f t="shared" si="43"/>
        <v>0</v>
      </c>
      <c r="AV83" s="65">
        <f t="shared" si="43"/>
        <v>0</v>
      </c>
      <c r="AW83" s="65">
        <f t="shared" si="43"/>
        <v>0</v>
      </c>
      <c r="AX83" s="65">
        <f t="shared" si="43"/>
        <v>0</v>
      </c>
      <c r="AY83" s="65">
        <f t="shared" si="43"/>
        <v>0</v>
      </c>
      <c r="AZ83" s="65">
        <f t="shared" si="43"/>
        <v>0</v>
      </c>
      <c r="BA83" s="65">
        <f t="shared" si="43"/>
        <v>0</v>
      </c>
      <c r="BB83" s="65">
        <f t="shared" si="43"/>
        <v>0</v>
      </c>
      <c r="BC83" s="70"/>
      <c r="BD83" s="64"/>
      <c r="BE83" s="48" t="str">
        <f t="shared" si="37"/>
        <v>Opening balance</v>
      </c>
      <c r="BG83" s="73">
        <f>BB85</f>
        <v>0</v>
      </c>
      <c r="BH83" s="65">
        <f>BG85</f>
        <v>0</v>
      </c>
      <c r="BI83" s="65">
        <f t="shared" ref="BI83:BR83" si="44">BH85</f>
        <v>0</v>
      </c>
      <c r="BJ83" s="65">
        <f t="shared" si="44"/>
        <v>0</v>
      </c>
      <c r="BK83" s="65">
        <f t="shared" si="44"/>
        <v>0</v>
      </c>
      <c r="BL83" s="65">
        <f t="shared" si="44"/>
        <v>0</v>
      </c>
      <c r="BM83" s="65">
        <f t="shared" si="44"/>
        <v>0</v>
      </c>
      <c r="BN83" s="65">
        <f t="shared" si="44"/>
        <v>0</v>
      </c>
      <c r="BO83" s="65">
        <f t="shared" si="44"/>
        <v>0</v>
      </c>
      <c r="BP83" s="65">
        <f t="shared" si="44"/>
        <v>0</v>
      </c>
      <c r="BQ83" s="65">
        <f t="shared" si="44"/>
        <v>0</v>
      </c>
      <c r="BR83" s="65">
        <f t="shared" si="44"/>
        <v>0</v>
      </c>
      <c r="BS83" s="70"/>
      <c r="BT83" s="64"/>
    </row>
    <row r="84" spans="2:72" x14ac:dyDescent="0.2">
      <c r="B84" s="48" t="s">
        <v>1</v>
      </c>
      <c r="D84" s="73">
        <f t="shared" ref="D84:AG84" si="45">D26-D81</f>
        <v>0</v>
      </c>
      <c r="E84" s="72">
        <f t="shared" ref="E84" si="46">E26-E81</f>
        <v>0</v>
      </c>
      <c r="F84" s="65">
        <f t="shared" si="45"/>
        <v>0</v>
      </c>
      <c r="G84" s="65">
        <f t="shared" ref="G84" si="47">G26-G81</f>
        <v>0</v>
      </c>
      <c r="H84" s="71">
        <f t="shared" si="45"/>
        <v>0</v>
      </c>
      <c r="I84" s="72">
        <f t="shared" ref="I84" si="48">I26-I81</f>
        <v>0</v>
      </c>
      <c r="J84" s="67"/>
      <c r="K84" s="64"/>
      <c r="L84" s="68"/>
      <c r="M84" s="65">
        <f t="shared" si="45"/>
        <v>0</v>
      </c>
      <c r="N84" s="65">
        <f t="shared" ref="N84" si="49">N26-N81</f>
        <v>0</v>
      </c>
      <c r="O84" s="71">
        <f t="shared" si="45"/>
        <v>0</v>
      </c>
      <c r="P84" s="72">
        <f t="shared" ref="P84" si="50">P26-P81</f>
        <v>0</v>
      </c>
      <c r="Q84" s="65">
        <f t="shared" si="45"/>
        <v>0</v>
      </c>
      <c r="R84" s="65">
        <f t="shared" ref="R84" si="51">R26-R81</f>
        <v>0</v>
      </c>
      <c r="S84" s="67"/>
      <c r="T84" s="64"/>
      <c r="U84" s="64"/>
      <c r="V84" s="71">
        <f t="shared" si="45"/>
        <v>0</v>
      </c>
      <c r="W84" s="72">
        <f t="shared" ref="W84" si="52">W26-W81</f>
        <v>0</v>
      </c>
      <c r="X84" s="65">
        <f t="shared" si="45"/>
        <v>0</v>
      </c>
      <c r="Y84" s="65">
        <f t="shared" ref="Y84" si="53">Y26-Y81</f>
        <v>0</v>
      </c>
      <c r="Z84" s="71">
        <f t="shared" si="45"/>
        <v>0</v>
      </c>
      <c r="AA84" s="72">
        <f t="shared" ref="AA84" si="54">AA26-AA81</f>
        <v>0</v>
      </c>
      <c r="AB84" s="64"/>
      <c r="AC84" s="64"/>
      <c r="AD84" s="68"/>
      <c r="AE84" s="65">
        <f t="shared" si="45"/>
        <v>0</v>
      </c>
      <c r="AF84" s="65">
        <f t="shared" ref="AF84" si="55">AF26-AF81</f>
        <v>0</v>
      </c>
      <c r="AG84" s="71">
        <f t="shared" si="45"/>
        <v>0</v>
      </c>
      <c r="AH84" s="72">
        <f t="shared" ref="AH84" si="56">AH26-AH81</f>
        <v>0</v>
      </c>
      <c r="AI84" s="71">
        <f>AI26-AS81</f>
        <v>0</v>
      </c>
      <c r="AJ84" s="72">
        <f>AJ26-AT81</f>
        <v>0</v>
      </c>
      <c r="AK84" s="64"/>
      <c r="AL84" s="64"/>
      <c r="AM84" s="70"/>
      <c r="AN84" s="64"/>
      <c r="AO84" s="48" t="str">
        <f t="shared" si="36"/>
        <v>Movement</v>
      </c>
      <c r="AQ84" s="73">
        <f>AQ26-AW81</f>
        <v>0</v>
      </c>
      <c r="AR84" s="65">
        <f>AR26-AR81</f>
        <v>0</v>
      </c>
      <c r="AS84" s="65">
        <f t="shared" ref="AS84:BB84" si="57">AS26-AS81</f>
        <v>0</v>
      </c>
      <c r="AT84" s="65">
        <f t="shared" si="57"/>
        <v>0</v>
      </c>
      <c r="AU84" s="65">
        <f t="shared" si="57"/>
        <v>0</v>
      </c>
      <c r="AV84" s="65">
        <f t="shared" si="57"/>
        <v>0</v>
      </c>
      <c r="AW84" s="65">
        <f t="shared" si="57"/>
        <v>0</v>
      </c>
      <c r="AX84" s="65">
        <f t="shared" si="57"/>
        <v>0</v>
      </c>
      <c r="AY84" s="65">
        <f t="shared" si="57"/>
        <v>0</v>
      </c>
      <c r="AZ84" s="65">
        <f t="shared" si="57"/>
        <v>0</v>
      </c>
      <c r="BA84" s="65">
        <f t="shared" si="57"/>
        <v>0</v>
      </c>
      <c r="BB84" s="65">
        <f t="shared" si="57"/>
        <v>0</v>
      </c>
      <c r="BC84" s="70"/>
      <c r="BD84" s="64"/>
      <c r="BE84" s="48" t="str">
        <f t="shared" si="37"/>
        <v>Movement</v>
      </c>
      <c r="BG84" s="73">
        <f t="shared" ref="BG84" si="58">BG26-BM81</f>
        <v>0</v>
      </c>
      <c r="BH84" s="65">
        <f>BH26-BH81</f>
        <v>0</v>
      </c>
      <c r="BI84" s="65">
        <f t="shared" ref="BI84:BR84" si="59">BI26-BI81</f>
        <v>0</v>
      </c>
      <c r="BJ84" s="65">
        <f t="shared" si="59"/>
        <v>0</v>
      </c>
      <c r="BK84" s="65">
        <f t="shared" si="59"/>
        <v>0</v>
      </c>
      <c r="BL84" s="65">
        <f t="shared" si="59"/>
        <v>0</v>
      </c>
      <c r="BM84" s="65">
        <f t="shared" si="59"/>
        <v>0</v>
      </c>
      <c r="BN84" s="65">
        <f t="shared" si="59"/>
        <v>0</v>
      </c>
      <c r="BO84" s="65">
        <f t="shared" si="59"/>
        <v>0</v>
      </c>
      <c r="BP84" s="65">
        <f t="shared" si="59"/>
        <v>0</v>
      </c>
      <c r="BQ84" s="65">
        <f t="shared" si="59"/>
        <v>0</v>
      </c>
      <c r="BR84" s="65">
        <f t="shared" si="59"/>
        <v>0</v>
      </c>
      <c r="BS84" s="70"/>
      <c r="BT84" s="64"/>
    </row>
    <row r="85" spans="2:72" ht="13.5" thickBot="1" x14ac:dyDescent="0.25">
      <c r="B85" s="48" t="s">
        <v>3</v>
      </c>
      <c r="D85" s="85">
        <f t="shared" ref="D85:I85" si="60">D83+D84</f>
        <v>0</v>
      </c>
      <c r="E85" s="107">
        <f t="shared" si="60"/>
        <v>0</v>
      </c>
      <c r="F85" s="86">
        <f t="shared" si="60"/>
        <v>0</v>
      </c>
      <c r="G85" s="86">
        <f t="shared" si="60"/>
        <v>0</v>
      </c>
      <c r="H85" s="108">
        <f t="shared" si="60"/>
        <v>0</v>
      </c>
      <c r="I85" s="107">
        <f t="shared" si="60"/>
        <v>0</v>
      </c>
      <c r="J85" s="116"/>
      <c r="K85" s="87"/>
      <c r="L85" s="122"/>
      <c r="M85" s="86">
        <f t="shared" ref="M85:BR85" si="61">M83+M84</f>
        <v>0</v>
      </c>
      <c r="N85" s="86">
        <f t="shared" ref="N85" si="62">N83+N84</f>
        <v>0</v>
      </c>
      <c r="O85" s="108">
        <f t="shared" si="61"/>
        <v>0</v>
      </c>
      <c r="P85" s="107">
        <f t="shared" ref="P85" si="63">P83+P84</f>
        <v>0</v>
      </c>
      <c r="Q85" s="86">
        <f t="shared" si="61"/>
        <v>0</v>
      </c>
      <c r="R85" s="86">
        <f t="shared" ref="R85" si="64">R83+R84</f>
        <v>0</v>
      </c>
      <c r="S85" s="116"/>
      <c r="T85" s="87"/>
      <c r="U85" s="87"/>
      <c r="V85" s="108">
        <f t="shared" si="61"/>
        <v>0</v>
      </c>
      <c r="W85" s="107">
        <f t="shared" ref="W85" si="65">W83+W84</f>
        <v>0</v>
      </c>
      <c r="X85" s="86">
        <f t="shared" si="61"/>
        <v>0</v>
      </c>
      <c r="Y85" s="86">
        <f t="shared" ref="Y85" si="66">Y83+Y84</f>
        <v>0</v>
      </c>
      <c r="Z85" s="108">
        <f t="shared" si="61"/>
        <v>0</v>
      </c>
      <c r="AA85" s="107">
        <f t="shared" ref="AA85" si="67">AA83+AA84</f>
        <v>0</v>
      </c>
      <c r="AB85" s="87"/>
      <c r="AC85" s="87"/>
      <c r="AD85" s="122"/>
      <c r="AE85" s="86">
        <f t="shared" si="61"/>
        <v>0</v>
      </c>
      <c r="AF85" s="86">
        <f t="shared" ref="AF85" si="68">AF83+AF84</f>
        <v>0</v>
      </c>
      <c r="AG85" s="108">
        <f t="shared" si="61"/>
        <v>0</v>
      </c>
      <c r="AH85" s="107">
        <f t="shared" ref="AH85" si="69">AH83+AH84</f>
        <v>0</v>
      </c>
      <c r="AI85" s="108">
        <f t="shared" si="61"/>
        <v>0</v>
      </c>
      <c r="AJ85" s="107">
        <f t="shared" ref="AJ85" si="70">AJ83+AJ84</f>
        <v>0</v>
      </c>
      <c r="AK85" s="87"/>
      <c r="AL85" s="87"/>
      <c r="AM85" s="88"/>
      <c r="AN85" s="64"/>
      <c r="AO85" s="48" t="str">
        <f t="shared" si="36"/>
        <v>Closing balance</v>
      </c>
      <c r="AQ85" s="85">
        <f t="shared" si="61"/>
        <v>0</v>
      </c>
      <c r="AR85" s="86">
        <f t="shared" si="61"/>
        <v>0</v>
      </c>
      <c r="AS85" s="86">
        <f t="shared" si="61"/>
        <v>0</v>
      </c>
      <c r="AT85" s="86">
        <f t="shared" si="61"/>
        <v>0</v>
      </c>
      <c r="AU85" s="86">
        <f t="shared" si="61"/>
        <v>0</v>
      </c>
      <c r="AV85" s="86">
        <f t="shared" si="61"/>
        <v>0</v>
      </c>
      <c r="AW85" s="86">
        <f t="shared" ref="AW85:BB85" si="71">AW83+AW84</f>
        <v>0</v>
      </c>
      <c r="AX85" s="86">
        <f t="shared" si="71"/>
        <v>0</v>
      </c>
      <c r="AY85" s="86">
        <f t="shared" ref="AY85" si="72">AY83+AY84</f>
        <v>0</v>
      </c>
      <c r="AZ85" s="86">
        <f t="shared" si="71"/>
        <v>0</v>
      </c>
      <c r="BA85" s="86">
        <f t="shared" si="71"/>
        <v>0</v>
      </c>
      <c r="BB85" s="86">
        <f t="shared" si="71"/>
        <v>0</v>
      </c>
      <c r="BC85" s="88"/>
      <c r="BD85" s="64"/>
      <c r="BE85" s="48" t="str">
        <f t="shared" si="37"/>
        <v>Closing balance</v>
      </c>
      <c r="BG85" s="85">
        <f t="shared" si="61"/>
        <v>0</v>
      </c>
      <c r="BH85" s="86">
        <f t="shared" si="61"/>
        <v>0</v>
      </c>
      <c r="BI85" s="86">
        <f t="shared" si="61"/>
        <v>0</v>
      </c>
      <c r="BJ85" s="86">
        <f t="shared" si="61"/>
        <v>0</v>
      </c>
      <c r="BK85" s="86">
        <f t="shared" si="61"/>
        <v>0</v>
      </c>
      <c r="BL85" s="86">
        <f t="shared" si="61"/>
        <v>0</v>
      </c>
      <c r="BM85" s="86">
        <f t="shared" si="61"/>
        <v>0</v>
      </c>
      <c r="BN85" s="86">
        <f t="shared" si="61"/>
        <v>0</v>
      </c>
      <c r="BO85" s="86">
        <f t="shared" si="61"/>
        <v>0</v>
      </c>
      <c r="BP85" s="86">
        <f t="shared" si="61"/>
        <v>0</v>
      </c>
      <c r="BQ85" s="86">
        <f t="shared" si="61"/>
        <v>0</v>
      </c>
      <c r="BR85" s="86">
        <f t="shared" si="61"/>
        <v>0</v>
      </c>
      <c r="BS85" s="88"/>
      <c r="BT85" s="64"/>
    </row>
    <row r="87" spans="2:72" ht="12.75" customHeight="1" x14ac:dyDescent="0.2">
      <c r="D87" s="136" t="s">
        <v>55</v>
      </c>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row>
    <row r="88" spans="2:72" x14ac:dyDescent="0.2">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row>
    <row r="89" spans="2:72" ht="13.5" thickBot="1" x14ac:dyDescent="0.25"/>
    <row r="90" spans="2:72" ht="41.25" customHeight="1" thickBot="1" x14ac:dyDescent="0.25">
      <c r="D90" s="125" t="s">
        <v>48</v>
      </c>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7"/>
      <c r="AN90" s="89"/>
    </row>
    <row r="95" spans="2:72" x14ac:dyDescent="0.2">
      <c r="Q95" s="90"/>
      <c r="R95" s="90"/>
      <c r="S95" s="90"/>
      <c r="T95" s="90"/>
      <c r="U95" s="90"/>
    </row>
    <row r="106" spans="4:36" x14ac:dyDescent="0.2">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row>
    <row r="151" spans="4:36" x14ac:dyDescent="0.2">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row>
    <row r="175" spans="4:36" x14ac:dyDescent="0.2">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row>
    <row r="219" spans="4:36" x14ac:dyDescent="0.2">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row>
  </sheetData>
  <sheetProtection selectLockedCells="1"/>
  <mergeCells count="23">
    <mergeCell ref="D87:AM88"/>
    <mergeCell ref="AI5:AJ5"/>
    <mergeCell ref="O4:R4"/>
    <mergeCell ref="BM4:BN4"/>
    <mergeCell ref="V4:X4"/>
    <mergeCell ref="S5:T5"/>
    <mergeCell ref="AB5:AC5"/>
    <mergeCell ref="D1:AG1"/>
    <mergeCell ref="D90:AM90"/>
    <mergeCell ref="AG2:AM2"/>
    <mergeCell ref="AW4:AX4"/>
    <mergeCell ref="D5:E5"/>
    <mergeCell ref="F5:G5"/>
    <mergeCell ref="H5:I5"/>
    <mergeCell ref="M5:N5"/>
    <mergeCell ref="O5:P5"/>
    <mergeCell ref="Q5:R5"/>
    <mergeCell ref="V5:W5"/>
    <mergeCell ref="X5:Y5"/>
    <mergeCell ref="Z5:AA5"/>
    <mergeCell ref="AE5:AF5"/>
    <mergeCell ref="AG5:AH5"/>
    <mergeCell ref="J5:K5"/>
  </mergeCells>
  <pageMargins left="0.70866141732283472" right="0.70866141732283472" top="0.74803149606299213" bottom="0.74803149606299213" header="0.31496062992125984" footer="0.31496062992125984"/>
  <pageSetup paperSize="9" scale="54" fitToWidth="0" orientation="portrait" r:id="rId1"/>
  <headerFooter>
    <oddHeader>&amp;R&amp;"Ubuntu,Bold"&amp;15AHDB Dairy Cashflow template</oddHeader>
  </headerFooter>
  <colBreaks count="6" manualBreakCount="6">
    <brk id="12" max="1048575" man="1"/>
    <brk id="21" max="1048575" man="1"/>
    <brk id="30" max="1048575" man="1"/>
    <brk id="39" max="1048575" man="1"/>
    <brk id="55" max="1048575" man="1"/>
    <brk id="7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V210"/>
  <sheetViews>
    <sheetView zoomScale="90" zoomScaleNormal="90" workbookViewId="0">
      <pane ySplit="7" topLeftCell="A62" activePane="bottomLeft" state="frozen"/>
      <selection pane="bottomLeft" activeCell="R2" sqref="R2"/>
    </sheetView>
  </sheetViews>
  <sheetFormatPr defaultRowHeight="12.75" x14ac:dyDescent="0.2"/>
  <cols>
    <col min="1" max="1" width="3.140625" style="2" customWidth="1"/>
    <col min="2" max="2" width="40.5703125" style="21" bestFit="1" customWidth="1"/>
    <col min="3" max="3" width="6.140625" style="27" bestFit="1" customWidth="1"/>
    <col min="4" max="4" width="8.42578125" style="2" customWidth="1"/>
    <col min="5" max="5" width="8.140625" style="2" customWidth="1"/>
    <col min="6" max="6" width="8.42578125" style="2" customWidth="1"/>
    <col min="7" max="7" width="7.28515625" style="2" customWidth="1"/>
    <col min="8" max="8" width="8.140625" style="2" customWidth="1"/>
    <col min="9" max="9" width="7.7109375" style="2" customWidth="1"/>
    <col min="10" max="10" width="7.5703125" style="2" customWidth="1"/>
    <col min="11" max="11" width="7.42578125" style="2" customWidth="1"/>
    <col min="12" max="12" width="7.85546875" style="2" customWidth="1"/>
    <col min="13" max="13" width="7.7109375" style="2" customWidth="1"/>
    <col min="14" max="14" width="7.85546875" style="2" customWidth="1"/>
    <col min="15" max="15" width="7.5703125" style="2" customWidth="1"/>
    <col min="16" max="17" width="4.5703125" style="2" customWidth="1"/>
    <col min="18" max="18" width="40.5703125" style="21" bestFit="1" customWidth="1"/>
    <col min="19" max="19" width="6.140625" style="27" bestFit="1" customWidth="1"/>
    <col min="20" max="20" width="8.42578125" style="2" customWidth="1"/>
    <col min="21" max="21" width="8.140625" style="2" customWidth="1"/>
    <col min="22" max="22" width="8.42578125" style="2" customWidth="1"/>
    <col min="23" max="23" width="7.28515625" style="2" customWidth="1"/>
    <col min="24" max="24" width="8.140625" style="2" customWidth="1"/>
    <col min="25" max="25" width="7.7109375" style="2" customWidth="1"/>
    <col min="26" max="26" width="7.5703125" style="2" customWidth="1"/>
    <col min="27" max="27" width="7.42578125" style="2" customWidth="1"/>
    <col min="28" max="28" width="7.85546875" style="2" customWidth="1"/>
    <col min="29" max="29" width="7.7109375" style="2" customWidth="1"/>
    <col min="30" max="30" width="7.85546875" style="2" customWidth="1"/>
    <col min="31" max="31" width="7.5703125" style="2" customWidth="1"/>
    <col min="32" max="33" width="4.140625" style="2" customWidth="1"/>
    <col min="34" max="34" width="40.5703125" style="21" bestFit="1" customWidth="1"/>
    <col min="35" max="35" width="6.140625" style="27" bestFit="1" customWidth="1"/>
    <col min="36" max="36" width="8.5703125" style="27" bestFit="1" customWidth="1"/>
    <col min="37" max="37" width="8.42578125" style="2" customWidth="1"/>
    <col min="38" max="38" width="8.140625" style="2" customWidth="1"/>
    <col min="39" max="39" width="8.42578125" style="2" customWidth="1"/>
    <col min="40" max="40" width="7.28515625" style="2" customWidth="1"/>
    <col min="41" max="41" width="8.140625" style="2" customWidth="1"/>
    <col min="42" max="42" width="7.7109375" style="2" customWidth="1"/>
    <col min="43" max="43" width="7.5703125" style="2" customWidth="1"/>
    <col min="44" max="44" width="7.42578125" style="2" customWidth="1"/>
    <col min="45" max="45" width="7.85546875" style="2" customWidth="1"/>
    <col min="46" max="46" width="7.7109375" style="2" customWidth="1"/>
    <col min="47" max="47" width="7.85546875" style="2" customWidth="1"/>
    <col min="48" max="48" width="4.7109375" style="2" customWidth="1"/>
    <col min="49" max="16384" width="9.140625" style="2"/>
  </cols>
  <sheetData>
    <row r="1" spans="2:48" ht="54" customHeight="1" x14ac:dyDescent="0.35">
      <c r="B1" s="141" t="s">
        <v>49</v>
      </c>
      <c r="C1" s="141"/>
      <c r="D1" s="141"/>
      <c r="E1" s="141"/>
      <c r="F1" s="141"/>
      <c r="G1" s="141"/>
      <c r="H1" s="40"/>
      <c r="I1" s="39"/>
      <c r="R1" s="2"/>
      <c r="S1" s="2"/>
      <c r="T1" s="19"/>
      <c r="U1" s="27"/>
      <c r="AH1" s="2"/>
      <c r="AI1" s="2"/>
      <c r="AJ1" s="2"/>
      <c r="AL1" s="19"/>
      <c r="AM1" s="27"/>
    </row>
    <row r="2" spans="2:48" s="38" customFormat="1" ht="15" customHeight="1" x14ac:dyDescent="0.25">
      <c r="B2" s="36"/>
      <c r="C2" s="37"/>
      <c r="N2" s="140" t="s">
        <v>50</v>
      </c>
      <c r="O2" s="140"/>
      <c r="P2" s="140"/>
      <c r="Q2" s="140"/>
      <c r="T2" s="36"/>
      <c r="U2" s="37"/>
      <c r="AL2" s="36"/>
      <c r="AM2" s="37"/>
    </row>
    <row r="4" spans="2:48" ht="15.75" x14ac:dyDescent="0.25">
      <c r="B4" s="41" t="s">
        <v>54</v>
      </c>
      <c r="R4" s="20"/>
      <c r="AH4" s="20"/>
    </row>
    <row r="5" spans="2:48" ht="15.75" customHeight="1" thickBot="1" x14ac:dyDescent="0.25"/>
    <row r="6" spans="2:48" x14ac:dyDescent="0.2">
      <c r="C6" s="28" t="s">
        <v>43</v>
      </c>
      <c r="D6" s="3"/>
      <c r="E6" s="4"/>
      <c r="F6" s="4"/>
      <c r="G6" s="4"/>
      <c r="H6" s="5" t="s">
        <v>38</v>
      </c>
      <c r="I6" s="5"/>
      <c r="J6" s="139">
        <f>Cashflow!V4</f>
        <v>43191</v>
      </c>
      <c r="K6" s="139"/>
      <c r="L6" s="4"/>
      <c r="M6" s="4"/>
      <c r="N6" s="4"/>
      <c r="O6" s="6"/>
      <c r="P6" s="7"/>
      <c r="Q6" s="7"/>
      <c r="S6" s="28" t="s">
        <v>43</v>
      </c>
      <c r="T6" s="3"/>
      <c r="U6" s="4"/>
      <c r="V6" s="4"/>
      <c r="W6" s="4"/>
      <c r="X6" s="5" t="s">
        <v>38</v>
      </c>
      <c r="Y6" s="5"/>
      <c r="Z6" s="139">
        <f>Cashflow!AW4</f>
        <v>43191</v>
      </c>
      <c r="AA6" s="139"/>
      <c r="AB6" s="4"/>
      <c r="AC6" s="4"/>
      <c r="AD6" s="4"/>
      <c r="AE6" s="6"/>
      <c r="AF6" s="7"/>
      <c r="AG6" s="7"/>
      <c r="AI6" s="28" t="s">
        <v>43</v>
      </c>
      <c r="AJ6" s="3"/>
      <c r="AK6" s="4"/>
      <c r="AL6" s="4"/>
      <c r="AM6" s="4"/>
      <c r="AN6" s="5" t="s">
        <v>38</v>
      </c>
      <c r="AO6" s="5"/>
      <c r="AP6" s="139">
        <f>Cashflow!BM4</f>
        <v>43556</v>
      </c>
      <c r="AQ6" s="139"/>
      <c r="AR6" s="4"/>
      <c r="AS6" s="4"/>
      <c r="AT6" s="4"/>
      <c r="AU6" s="6"/>
      <c r="AV6" s="7"/>
    </row>
    <row r="7" spans="2:48" s="1" customFormat="1" x14ac:dyDescent="0.2">
      <c r="B7" s="20" t="str">
        <f>Cashflow!B5</f>
        <v>INFLOWS</v>
      </c>
      <c r="C7" s="28"/>
      <c r="D7" s="12" t="s">
        <v>26</v>
      </c>
      <c r="E7" s="13" t="s">
        <v>0</v>
      </c>
      <c r="F7" s="13" t="s">
        <v>27</v>
      </c>
      <c r="G7" s="13" t="s">
        <v>28</v>
      </c>
      <c r="H7" s="13" t="s">
        <v>29</v>
      </c>
      <c r="I7" s="13" t="s">
        <v>30</v>
      </c>
      <c r="J7" s="13" t="s">
        <v>31</v>
      </c>
      <c r="K7" s="13" t="s">
        <v>32</v>
      </c>
      <c r="L7" s="13" t="s">
        <v>33</v>
      </c>
      <c r="M7" s="13" t="s">
        <v>34</v>
      </c>
      <c r="N7" s="13" t="s">
        <v>35</v>
      </c>
      <c r="O7" s="31" t="s">
        <v>36</v>
      </c>
      <c r="P7" s="14"/>
      <c r="Q7" s="14"/>
      <c r="R7" s="20" t="str">
        <f>$B7</f>
        <v>INFLOWS</v>
      </c>
      <c r="S7" s="28"/>
      <c r="T7" s="12" t="s">
        <v>26</v>
      </c>
      <c r="U7" s="13" t="s">
        <v>0</v>
      </c>
      <c r="V7" s="13" t="s">
        <v>27</v>
      </c>
      <c r="W7" s="13" t="s">
        <v>28</v>
      </c>
      <c r="X7" s="13" t="s">
        <v>29</v>
      </c>
      <c r="Y7" s="13" t="s">
        <v>30</v>
      </c>
      <c r="Z7" s="13" t="s">
        <v>31</v>
      </c>
      <c r="AA7" s="13" t="s">
        <v>32</v>
      </c>
      <c r="AB7" s="13" t="s">
        <v>33</v>
      </c>
      <c r="AC7" s="13" t="s">
        <v>34</v>
      </c>
      <c r="AD7" s="13" t="s">
        <v>35</v>
      </c>
      <c r="AE7" s="31" t="s">
        <v>36</v>
      </c>
      <c r="AF7" s="14"/>
      <c r="AG7" s="14"/>
      <c r="AH7" s="20" t="str">
        <f>$B7</f>
        <v>INFLOWS</v>
      </c>
      <c r="AI7" s="28"/>
      <c r="AJ7" s="12" t="s">
        <v>26</v>
      </c>
      <c r="AK7" s="13" t="s">
        <v>0</v>
      </c>
      <c r="AL7" s="13" t="s">
        <v>27</v>
      </c>
      <c r="AM7" s="13" t="s">
        <v>28</v>
      </c>
      <c r="AN7" s="13" t="s">
        <v>29</v>
      </c>
      <c r="AO7" s="13" t="s">
        <v>30</v>
      </c>
      <c r="AP7" s="13" t="s">
        <v>31</v>
      </c>
      <c r="AQ7" s="13" t="s">
        <v>32</v>
      </c>
      <c r="AR7" s="13" t="s">
        <v>33</v>
      </c>
      <c r="AS7" s="13" t="s">
        <v>34</v>
      </c>
      <c r="AT7" s="13" t="s">
        <v>35</v>
      </c>
      <c r="AU7" s="31" t="s">
        <v>36</v>
      </c>
      <c r="AV7" s="14"/>
    </row>
    <row r="8" spans="2:48" x14ac:dyDescent="0.2">
      <c r="B8" s="21" t="str">
        <f>Cashflow!B7</f>
        <v>Beef cattle sales</v>
      </c>
      <c r="C8" s="27">
        <f>Cashflow!C7</f>
        <v>0</v>
      </c>
      <c r="D8" s="10">
        <f>ROUND((100*$C8*Cashflow!D7)/(100+(100*$C8)),0)</f>
        <v>0</v>
      </c>
      <c r="E8" s="9">
        <f>ROUND((100*$C8*Cashflow!F7)/(100+(100*$C8)),0)</f>
        <v>0</v>
      </c>
      <c r="F8" s="9">
        <f>ROUND((100*$C8*Cashflow!H7)/(100+(100*$C8)),0)</f>
        <v>0</v>
      </c>
      <c r="G8" s="9">
        <f>ROUND((100*$C8*Cashflow!M7)/(100+(100*$C8)),0)</f>
        <v>0</v>
      </c>
      <c r="H8" s="9">
        <f>ROUND((100*$C8*Cashflow!O7)/(100+(100*$C8)),0)</f>
        <v>0</v>
      </c>
      <c r="I8" s="9">
        <f>ROUND((100*$C8*Cashflow!Q7)/(100+(100*$C8)),0)</f>
        <v>0</v>
      </c>
      <c r="J8" s="9">
        <f>ROUND((100*$C8*Cashflow!V7)/(100+(100*$C8)),0)</f>
        <v>0</v>
      </c>
      <c r="K8" s="9">
        <f>ROUND((100*$C8*Cashflow!X7)/(100+(100*$C8)),0)</f>
        <v>0</v>
      </c>
      <c r="L8" s="9">
        <f>ROUND((100*$C8*Cashflow!Z7)/(100+(100*$C8)),0)</f>
        <v>0</v>
      </c>
      <c r="M8" s="9">
        <f>ROUND((100*$C8*Cashflow!AE7)/(100+(100*$C8)),0)</f>
        <v>0</v>
      </c>
      <c r="N8" s="9">
        <f>ROUND((100*$C8*Cashflow!AG7)/(100+(100*$C8)),0)</f>
        <v>0</v>
      </c>
      <c r="O8" s="8">
        <f>ROUND((100*$C8*Cashflow!AI7)/(100+(100*$C8)),0)</f>
        <v>0</v>
      </c>
      <c r="P8" s="9"/>
      <c r="Q8" s="9"/>
      <c r="R8" s="21" t="str">
        <f t="shared" ref="R8:R73" si="0">$B8</f>
        <v>Beef cattle sales</v>
      </c>
      <c r="S8" s="27">
        <f>Cashflow!AP7</f>
        <v>0</v>
      </c>
      <c r="T8" s="10">
        <f>ROUND((100*$S8*Cashflow!AQ7)/(100+(100*$S8)),0)</f>
        <v>0</v>
      </c>
      <c r="U8" s="9">
        <f>ROUND((100*$S8*Cashflow!AR7)/(100+(100*$S8)),0)</f>
        <v>0</v>
      </c>
      <c r="V8" s="9">
        <f>ROUND((100*$S8*Cashflow!AS7)/(100+(100*$S8)),0)</f>
        <v>0</v>
      </c>
      <c r="W8" s="9">
        <f>ROUND((100*$S8*Cashflow!AT7)/(100+(100*$S8)),0)</f>
        <v>0</v>
      </c>
      <c r="X8" s="9">
        <f>ROUND((100*$S8*Cashflow!AU7)/(100+(100*$S8)),0)</f>
        <v>0</v>
      </c>
      <c r="Y8" s="9">
        <f>ROUND((100*$S8*Cashflow!AV7)/(100+(100*$S8)),0)</f>
        <v>0</v>
      </c>
      <c r="Z8" s="9">
        <f>ROUND((100*$S8*Cashflow!AW7)/(100+(100*$S8)),0)</f>
        <v>0</v>
      </c>
      <c r="AA8" s="9">
        <f>ROUND((100*$S8*Cashflow!AX7)/(100+(100*$S8)),0)</f>
        <v>0</v>
      </c>
      <c r="AB8" s="9">
        <f>ROUND((100*$S8*Cashflow!AY7)/(100+(100*$S8)),0)</f>
        <v>0</v>
      </c>
      <c r="AC8" s="9">
        <f>ROUND((100*$S8*Cashflow!AZ7)/(100+(100*$S8)),0)</f>
        <v>0</v>
      </c>
      <c r="AD8" s="9">
        <f>ROUND((100*$S8*Cashflow!BA7)/(100+(100*$S8)),0)</f>
        <v>0</v>
      </c>
      <c r="AE8" s="8">
        <f>ROUND((100*$S8*Cashflow!BB7)/(100+(100*$S8)),0)</f>
        <v>0</v>
      </c>
      <c r="AF8" s="9"/>
      <c r="AG8" s="9"/>
      <c r="AH8" s="21" t="str">
        <f t="shared" ref="AH8:AH73" si="1">$B8</f>
        <v>Beef cattle sales</v>
      </c>
      <c r="AI8" s="27">
        <f>Cashflow!BF7</f>
        <v>0</v>
      </c>
      <c r="AJ8" s="10">
        <f>ROUND((100*$AI8*Cashflow!BG7)/(100+(100*$AI8)),0)</f>
        <v>0</v>
      </c>
      <c r="AK8" s="9">
        <f>ROUND((100*$AI8*Cashflow!BH7)/(100+(100*$AI8)),0)</f>
        <v>0</v>
      </c>
      <c r="AL8" s="9">
        <f>ROUND((100*$AI8*Cashflow!BI7)/(100+(100*$AI8)),0)</f>
        <v>0</v>
      </c>
      <c r="AM8" s="9">
        <f>ROUND((100*$AI8*Cashflow!BJ7)/(100+(100*$AI8)),0)</f>
        <v>0</v>
      </c>
      <c r="AN8" s="9">
        <f>ROUND((100*$AI8*Cashflow!BK7)/(100+(100*$AI8)),0)</f>
        <v>0</v>
      </c>
      <c r="AO8" s="9">
        <f>ROUND((100*$AI8*Cashflow!BL7)/(100+(100*$AI8)),0)</f>
        <v>0</v>
      </c>
      <c r="AP8" s="9">
        <f>ROUND((100*$AI8*Cashflow!BM7)/(100+(100*$AI8)),0)</f>
        <v>0</v>
      </c>
      <c r="AQ8" s="9">
        <f>ROUND((100*$AI8*Cashflow!BN7)/(100+(100*$AI8)),0)</f>
        <v>0</v>
      </c>
      <c r="AR8" s="9">
        <f>ROUND((100*$AI8*Cashflow!BO7)/(100+(100*$AI8)),0)</f>
        <v>0</v>
      </c>
      <c r="AS8" s="9">
        <f>ROUND((100*$AI8*Cashflow!BP7)/(100+(100*$AI8)),0)</f>
        <v>0</v>
      </c>
      <c r="AT8" s="9">
        <f>ROUND((100*$AI8*Cashflow!BQ7)/(100+(100*$AI8)),0)</f>
        <v>0</v>
      </c>
      <c r="AU8" s="8">
        <f>ROUND((100*$AI8*Cashflow!BR7)/(100+(100*$AI8)),0)</f>
        <v>0</v>
      </c>
      <c r="AV8" s="9"/>
    </row>
    <row r="9" spans="2:48" x14ac:dyDescent="0.2">
      <c r="B9" s="21" t="str">
        <f>Cashflow!B8</f>
        <v>Cull cow/bull sales</v>
      </c>
      <c r="C9" s="27">
        <f>Cashflow!C8</f>
        <v>0</v>
      </c>
      <c r="D9" s="10">
        <f>ROUND((100*$C9*Cashflow!D8)/(100+(100*$C9)),0)</f>
        <v>0</v>
      </c>
      <c r="E9" s="9">
        <f>ROUND((100*$C9*Cashflow!F8)/(100+(100*$C9)),0)</f>
        <v>0</v>
      </c>
      <c r="F9" s="9">
        <f>ROUND((100*$C9*Cashflow!H8)/(100+(100*$C9)),0)</f>
        <v>0</v>
      </c>
      <c r="G9" s="9">
        <f>ROUND((100*$C9*Cashflow!M8)/(100+(100*$C9)),0)</f>
        <v>0</v>
      </c>
      <c r="H9" s="9">
        <f>ROUND((100*$C9*Cashflow!O8)/(100+(100*$C9)),0)</f>
        <v>0</v>
      </c>
      <c r="I9" s="9">
        <f>ROUND((100*$C9*Cashflow!Q8)/(100+(100*$C9)),0)</f>
        <v>0</v>
      </c>
      <c r="J9" s="9">
        <f>ROUND((100*$C9*Cashflow!V8)/(100+(100*$C9)),0)</f>
        <v>0</v>
      </c>
      <c r="K9" s="9">
        <f>ROUND((100*$C9*Cashflow!X8)/(100+(100*$C9)),0)</f>
        <v>0</v>
      </c>
      <c r="L9" s="9">
        <f>ROUND((100*$C9*Cashflow!Z8)/(100+(100*$C9)),0)</f>
        <v>0</v>
      </c>
      <c r="M9" s="9">
        <f>ROUND((100*$C9*Cashflow!AE8)/(100+(100*$C9)),0)</f>
        <v>0</v>
      </c>
      <c r="N9" s="9">
        <f>ROUND((100*$C9*Cashflow!AG8)/(100+(100*$C9)),0)</f>
        <v>0</v>
      </c>
      <c r="O9" s="8">
        <f>ROUND((100*$C9*Cashflow!AI8)/(100+(100*$C9)),0)</f>
        <v>0</v>
      </c>
      <c r="P9" s="9"/>
      <c r="Q9" s="9"/>
      <c r="R9" s="21" t="str">
        <f t="shared" si="0"/>
        <v>Cull cow/bull sales</v>
      </c>
      <c r="S9" s="27">
        <f>Cashflow!AP8</f>
        <v>0</v>
      </c>
      <c r="T9" s="10">
        <f>ROUND((100*$S9*Cashflow!AQ8)/(100+(100*$S9)),0)</f>
        <v>0</v>
      </c>
      <c r="U9" s="9">
        <f>ROUND((100*$S9*Cashflow!AR8)/(100+(100*$S9)),0)</f>
        <v>0</v>
      </c>
      <c r="V9" s="9">
        <f>ROUND((100*$S9*Cashflow!AS8)/(100+(100*$S9)),0)</f>
        <v>0</v>
      </c>
      <c r="W9" s="9">
        <f>ROUND((100*$S9*Cashflow!AT8)/(100+(100*$S9)),0)</f>
        <v>0</v>
      </c>
      <c r="X9" s="9">
        <f>ROUND((100*$S9*Cashflow!AU8)/(100+(100*$S9)),0)</f>
        <v>0</v>
      </c>
      <c r="Y9" s="9">
        <f>ROUND((100*$S9*Cashflow!AV8)/(100+(100*$S9)),0)</f>
        <v>0</v>
      </c>
      <c r="Z9" s="9">
        <f>ROUND((100*$S9*Cashflow!AW8)/(100+(100*$S9)),0)</f>
        <v>0</v>
      </c>
      <c r="AA9" s="9">
        <f>ROUND((100*$S9*Cashflow!AX8)/(100+(100*$S9)),0)</f>
        <v>0</v>
      </c>
      <c r="AB9" s="9">
        <f>ROUND((100*$S9*Cashflow!AY8)/(100+(100*$S9)),0)</f>
        <v>0</v>
      </c>
      <c r="AC9" s="9">
        <f>ROUND((100*$S9*Cashflow!AZ8)/(100+(100*$S9)),0)</f>
        <v>0</v>
      </c>
      <c r="AD9" s="9">
        <f>ROUND((100*$S9*Cashflow!BA8)/(100+(100*$S9)),0)</f>
        <v>0</v>
      </c>
      <c r="AE9" s="8">
        <f>ROUND((100*$S9*Cashflow!BB8)/(100+(100*$S9)),0)</f>
        <v>0</v>
      </c>
      <c r="AF9" s="9"/>
      <c r="AG9" s="9"/>
      <c r="AH9" s="21" t="str">
        <f t="shared" si="1"/>
        <v>Cull cow/bull sales</v>
      </c>
      <c r="AI9" s="27">
        <f>Cashflow!BF8</f>
        <v>0</v>
      </c>
      <c r="AJ9" s="10">
        <f>ROUND((100*$AI9*Cashflow!BG8)/(100+(100*$AI9)),0)</f>
        <v>0</v>
      </c>
      <c r="AK9" s="9">
        <f>ROUND((100*$AI9*Cashflow!BH8)/(100+(100*$AI9)),0)</f>
        <v>0</v>
      </c>
      <c r="AL9" s="9">
        <f>ROUND((100*$AI9*Cashflow!BI8)/(100+(100*$AI9)),0)</f>
        <v>0</v>
      </c>
      <c r="AM9" s="9">
        <f>ROUND((100*$AI9*Cashflow!BJ8)/(100+(100*$AI9)),0)</f>
        <v>0</v>
      </c>
      <c r="AN9" s="9">
        <f>ROUND((100*$AI9*Cashflow!BK8)/(100+(100*$AI9)),0)</f>
        <v>0</v>
      </c>
      <c r="AO9" s="9">
        <f>ROUND((100*$AI9*Cashflow!BL8)/(100+(100*$AI9)),0)</f>
        <v>0</v>
      </c>
      <c r="AP9" s="9">
        <f>ROUND((100*$AI9*Cashflow!BM8)/(100+(100*$AI9)),0)</f>
        <v>0</v>
      </c>
      <c r="AQ9" s="9">
        <f>ROUND((100*$AI9*Cashflow!BN8)/(100+(100*$AI9)),0)</f>
        <v>0</v>
      </c>
      <c r="AR9" s="9">
        <f>ROUND((100*$AI9*Cashflow!BO8)/(100+(100*$AI9)),0)</f>
        <v>0</v>
      </c>
      <c r="AS9" s="9">
        <f>ROUND((100*$AI9*Cashflow!BP8)/(100+(100*$AI9)),0)</f>
        <v>0</v>
      </c>
      <c r="AT9" s="9">
        <f>ROUND((100*$AI9*Cashflow!BQ8)/(100+(100*$AI9)),0)</f>
        <v>0</v>
      </c>
      <c r="AU9" s="8">
        <f>ROUND((100*$AI9*Cashflow!BR8)/(100+(100*$AI9)),0)</f>
        <v>0</v>
      </c>
      <c r="AV9" s="9"/>
    </row>
    <row r="10" spans="2:48" x14ac:dyDescent="0.2">
      <c r="B10" s="21" t="str">
        <f>Cashflow!B9</f>
        <v>Breeding cattle sales</v>
      </c>
      <c r="C10" s="27">
        <f>Cashflow!C9</f>
        <v>0</v>
      </c>
      <c r="D10" s="10">
        <f>ROUND((100*$C10*Cashflow!D9)/(100+(100*$C10)),0)</f>
        <v>0</v>
      </c>
      <c r="E10" s="9">
        <f>ROUND((100*$C10*Cashflow!F9)/(100+(100*$C10)),0)</f>
        <v>0</v>
      </c>
      <c r="F10" s="9">
        <f>ROUND((100*$C10*Cashflow!H9)/(100+(100*$C10)),0)</f>
        <v>0</v>
      </c>
      <c r="G10" s="9">
        <f>ROUND((100*$C10*Cashflow!M9)/(100+(100*$C10)),0)</f>
        <v>0</v>
      </c>
      <c r="H10" s="9">
        <f>ROUND((100*$C10*Cashflow!O9)/(100+(100*$C10)),0)</f>
        <v>0</v>
      </c>
      <c r="I10" s="9">
        <f>ROUND((100*$C10*Cashflow!Q9)/(100+(100*$C10)),0)</f>
        <v>0</v>
      </c>
      <c r="J10" s="9">
        <f>ROUND((100*$C10*Cashflow!V9)/(100+(100*$C10)),0)</f>
        <v>0</v>
      </c>
      <c r="K10" s="9">
        <f>ROUND((100*$C10*Cashflow!X9)/(100+(100*$C10)),0)</f>
        <v>0</v>
      </c>
      <c r="L10" s="9">
        <f>ROUND((100*$C10*Cashflow!Z9)/(100+(100*$C10)),0)</f>
        <v>0</v>
      </c>
      <c r="M10" s="9">
        <f>ROUND((100*$C10*Cashflow!AE9)/(100+(100*$C10)),0)</f>
        <v>0</v>
      </c>
      <c r="N10" s="9">
        <f>ROUND((100*$C10*Cashflow!AG9)/(100+(100*$C10)),0)</f>
        <v>0</v>
      </c>
      <c r="O10" s="8">
        <f>ROUND((100*$C10*Cashflow!AI9)/(100+(100*$C10)),0)</f>
        <v>0</v>
      </c>
      <c r="P10" s="9"/>
      <c r="Q10" s="9"/>
      <c r="R10" s="21" t="str">
        <f t="shared" si="0"/>
        <v>Breeding cattle sales</v>
      </c>
      <c r="S10" s="27">
        <f>Cashflow!AP9</f>
        <v>0</v>
      </c>
      <c r="T10" s="10">
        <f>ROUND((100*$S10*Cashflow!AQ9)/(100+(100*$S10)),0)</f>
        <v>0</v>
      </c>
      <c r="U10" s="9">
        <f>ROUND((100*$S10*Cashflow!AR9)/(100+(100*$S10)),0)</f>
        <v>0</v>
      </c>
      <c r="V10" s="9">
        <f>ROUND((100*$S10*Cashflow!AS9)/(100+(100*$S10)),0)</f>
        <v>0</v>
      </c>
      <c r="W10" s="9">
        <f>ROUND((100*$S10*Cashflow!AT9)/(100+(100*$S10)),0)</f>
        <v>0</v>
      </c>
      <c r="X10" s="9">
        <f>ROUND((100*$S10*Cashflow!AU9)/(100+(100*$S10)),0)</f>
        <v>0</v>
      </c>
      <c r="Y10" s="9">
        <f>ROUND((100*$S10*Cashflow!AV9)/(100+(100*$S10)),0)</f>
        <v>0</v>
      </c>
      <c r="Z10" s="9">
        <f>ROUND((100*$S10*Cashflow!AW9)/(100+(100*$S10)),0)</f>
        <v>0</v>
      </c>
      <c r="AA10" s="9">
        <f>ROUND((100*$S10*Cashflow!AX9)/(100+(100*$S10)),0)</f>
        <v>0</v>
      </c>
      <c r="AB10" s="9">
        <f>ROUND((100*$S10*Cashflow!AY9)/(100+(100*$S10)),0)</f>
        <v>0</v>
      </c>
      <c r="AC10" s="9">
        <f>ROUND((100*$S10*Cashflow!AZ9)/(100+(100*$S10)),0)</f>
        <v>0</v>
      </c>
      <c r="AD10" s="9">
        <f>ROUND((100*$S10*Cashflow!BA9)/(100+(100*$S10)),0)</f>
        <v>0</v>
      </c>
      <c r="AE10" s="8">
        <f>ROUND((100*$S10*Cashflow!BB9)/(100+(100*$S10)),0)</f>
        <v>0</v>
      </c>
      <c r="AF10" s="9"/>
      <c r="AG10" s="9"/>
      <c r="AH10" s="21" t="str">
        <f t="shared" si="1"/>
        <v>Breeding cattle sales</v>
      </c>
      <c r="AI10" s="27">
        <f>Cashflow!BF9</f>
        <v>0</v>
      </c>
      <c r="AJ10" s="10">
        <f>ROUND((100*$AI10*Cashflow!BG9)/(100+(100*$AI10)),0)</f>
        <v>0</v>
      </c>
      <c r="AK10" s="9">
        <f>ROUND((100*$AI10*Cashflow!BH9)/(100+(100*$AI10)),0)</f>
        <v>0</v>
      </c>
      <c r="AL10" s="9">
        <f>ROUND((100*$AI10*Cashflow!BI9)/(100+(100*$AI10)),0)</f>
        <v>0</v>
      </c>
      <c r="AM10" s="9">
        <f>ROUND((100*$AI10*Cashflow!BJ9)/(100+(100*$AI10)),0)</f>
        <v>0</v>
      </c>
      <c r="AN10" s="9">
        <f>ROUND((100*$AI10*Cashflow!BK9)/(100+(100*$AI10)),0)</f>
        <v>0</v>
      </c>
      <c r="AO10" s="9">
        <f>ROUND((100*$AI10*Cashflow!BL9)/(100+(100*$AI10)),0)</f>
        <v>0</v>
      </c>
      <c r="AP10" s="9">
        <f>ROUND((100*$AI10*Cashflow!BM9)/(100+(100*$AI10)),0)</f>
        <v>0</v>
      </c>
      <c r="AQ10" s="9">
        <f>ROUND((100*$AI10*Cashflow!BN9)/(100+(100*$AI10)),0)</f>
        <v>0</v>
      </c>
      <c r="AR10" s="9">
        <f>ROUND((100*$AI10*Cashflow!BO9)/(100+(100*$AI10)),0)</f>
        <v>0</v>
      </c>
      <c r="AS10" s="9">
        <f>ROUND((100*$AI10*Cashflow!BP9)/(100+(100*$AI10)),0)</f>
        <v>0</v>
      </c>
      <c r="AT10" s="9">
        <f>ROUND((100*$AI10*Cashflow!BQ9)/(100+(100*$AI10)),0)</f>
        <v>0</v>
      </c>
      <c r="AU10" s="8">
        <f>ROUND((100*$AI10*Cashflow!BR9)/(100+(100*$AI10)),0)</f>
        <v>0</v>
      </c>
      <c r="AV10" s="9"/>
    </row>
    <row r="11" spans="2:48" x14ac:dyDescent="0.2">
      <c r="B11" s="21" t="str">
        <f>Cashflow!B10</f>
        <v>Lamb sales</v>
      </c>
      <c r="C11" s="27">
        <f>Cashflow!C10</f>
        <v>0</v>
      </c>
      <c r="D11" s="10">
        <f>ROUND((100*$C11*Cashflow!D10)/(100+(100*$C11)),0)</f>
        <v>0</v>
      </c>
      <c r="E11" s="9">
        <f>ROUND((100*$C11*Cashflow!F10)/(100+(100*$C11)),0)</f>
        <v>0</v>
      </c>
      <c r="F11" s="9">
        <f>ROUND((100*$C11*Cashflow!H10)/(100+(100*$C11)),0)</f>
        <v>0</v>
      </c>
      <c r="G11" s="9">
        <f>ROUND((100*$C11*Cashflow!M10)/(100+(100*$C11)),0)</f>
        <v>0</v>
      </c>
      <c r="H11" s="9">
        <f>ROUND((100*$C11*Cashflow!O10)/(100+(100*$C11)),0)</f>
        <v>0</v>
      </c>
      <c r="I11" s="9">
        <f>ROUND((100*$C11*Cashflow!Q10)/(100+(100*$C11)),0)</f>
        <v>0</v>
      </c>
      <c r="J11" s="9">
        <f>ROUND((100*$C11*Cashflow!V10)/(100+(100*$C11)),0)</f>
        <v>0</v>
      </c>
      <c r="K11" s="9">
        <f>ROUND((100*$C11*Cashflow!X10)/(100+(100*$C11)),0)</f>
        <v>0</v>
      </c>
      <c r="L11" s="9">
        <f>ROUND((100*$C11*Cashflow!Z10)/(100+(100*$C11)),0)</f>
        <v>0</v>
      </c>
      <c r="M11" s="9">
        <f>ROUND((100*$C11*Cashflow!AE10)/(100+(100*$C11)),0)</f>
        <v>0</v>
      </c>
      <c r="N11" s="9">
        <f>ROUND((100*$C11*Cashflow!AG10)/(100+(100*$C11)),0)</f>
        <v>0</v>
      </c>
      <c r="O11" s="8">
        <f>ROUND((100*$C11*Cashflow!AI10)/(100+(100*$C11)),0)</f>
        <v>0</v>
      </c>
      <c r="P11" s="9"/>
      <c r="Q11" s="9"/>
      <c r="R11" s="21" t="str">
        <f t="shared" si="0"/>
        <v>Lamb sales</v>
      </c>
      <c r="S11" s="27">
        <f>Cashflow!AP10</f>
        <v>0</v>
      </c>
      <c r="T11" s="10">
        <f>ROUND((100*$S11*Cashflow!AQ10)/(100+(100*$S11)),0)</f>
        <v>0</v>
      </c>
      <c r="U11" s="9">
        <f>ROUND((100*$S11*Cashflow!AR10)/(100+(100*$S11)),0)</f>
        <v>0</v>
      </c>
      <c r="V11" s="9">
        <f>ROUND((100*$S11*Cashflow!AS10)/(100+(100*$S11)),0)</f>
        <v>0</v>
      </c>
      <c r="W11" s="9">
        <f>ROUND((100*$S11*Cashflow!AT10)/(100+(100*$S11)),0)</f>
        <v>0</v>
      </c>
      <c r="X11" s="9">
        <f>ROUND((100*$S11*Cashflow!AU10)/(100+(100*$S11)),0)</f>
        <v>0</v>
      </c>
      <c r="Y11" s="9">
        <f>ROUND((100*$S11*Cashflow!AV10)/(100+(100*$S11)),0)</f>
        <v>0</v>
      </c>
      <c r="Z11" s="9">
        <f>ROUND((100*$S11*Cashflow!AW10)/(100+(100*$S11)),0)</f>
        <v>0</v>
      </c>
      <c r="AA11" s="9">
        <f>ROUND((100*$S11*Cashflow!AX10)/(100+(100*$S11)),0)</f>
        <v>0</v>
      </c>
      <c r="AB11" s="9">
        <f>ROUND((100*$S11*Cashflow!AY10)/(100+(100*$S11)),0)</f>
        <v>0</v>
      </c>
      <c r="AC11" s="9">
        <f>ROUND((100*$S11*Cashflow!AZ10)/(100+(100*$S11)),0)</f>
        <v>0</v>
      </c>
      <c r="AD11" s="9">
        <f>ROUND((100*$S11*Cashflow!BA10)/(100+(100*$S11)),0)</f>
        <v>0</v>
      </c>
      <c r="AE11" s="8">
        <f>ROUND((100*$S11*Cashflow!BB10)/(100+(100*$S11)),0)</f>
        <v>0</v>
      </c>
      <c r="AF11" s="9"/>
      <c r="AG11" s="9"/>
      <c r="AH11" s="21" t="str">
        <f t="shared" si="1"/>
        <v>Lamb sales</v>
      </c>
      <c r="AI11" s="27">
        <f>Cashflow!BF10</f>
        <v>0</v>
      </c>
      <c r="AJ11" s="10">
        <f>ROUND((100*$AI11*Cashflow!BG10)/(100+(100*$AI11)),0)</f>
        <v>0</v>
      </c>
      <c r="AK11" s="9">
        <f>ROUND((100*$AI11*Cashflow!BH10)/(100+(100*$AI11)),0)</f>
        <v>0</v>
      </c>
      <c r="AL11" s="9">
        <f>ROUND((100*$AI11*Cashflow!BI10)/(100+(100*$AI11)),0)</f>
        <v>0</v>
      </c>
      <c r="AM11" s="9">
        <f>ROUND((100*$AI11*Cashflow!BJ10)/(100+(100*$AI11)),0)</f>
        <v>0</v>
      </c>
      <c r="AN11" s="9">
        <f>ROUND((100*$AI11*Cashflow!BK10)/(100+(100*$AI11)),0)</f>
        <v>0</v>
      </c>
      <c r="AO11" s="9">
        <f>ROUND((100*$AI11*Cashflow!BL10)/(100+(100*$AI11)),0)</f>
        <v>0</v>
      </c>
      <c r="AP11" s="9">
        <f>ROUND((100*$AI11*Cashflow!BM10)/(100+(100*$AI11)),0)</f>
        <v>0</v>
      </c>
      <c r="AQ11" s="9">
        <f>ROUND((100*$AI11*Cashflow!BN10)/(100+(100*$AI11)),0)</f>
        <v>0</v>
      </c>
      <c r="AR11" s="9">
        <f>ROUND((100*$AI11*Cashflow!BO10)/(100+(100*$AI11)),0)</f>
        <v>0</v>
      </c>
      <c r="AS11" s="9">
        <f>ROUND((100*$AI11*Cashflow!BP10)/(100+(100*$AI11)),0)</f>
        <v>0</v>
      </c>
      <c r="AT11" s="9">
        <f>ROUND((100*$AI11*Cashflow!BQ10)/(100+(100*$AI11)),0)</f>
        <v>0</v>
      </c>
      <c r="AU11" s="8">
        <f>ROUND((100*$AI11*Cashflow!BR10)/(100+(100*$AI11)),0)</f>
        <v>0</v>
      </c>
      <c r="AV11" s="9"/>
    </row>
    <row r="12" spans="2:48" x14ac:dyDescent="0.2">
      <c r="B12" s="21" t="str">
        <f>Cashflow!B11</f>
        <v>Cull ewe/ram sales</v>
      </c>
      <c r="C12" s="27">
        <f>Cashflow!C11</f>
        <v>0</v>
      </c>
      <c r="D12" s="10">
        <f>ROUND((100*$C12*Cashflow!D11)/(100+(100*$C12)),0)</f>
        <v>0</v>
      </c>
      <c r="E12" s="9">
        <f>ROUND((100*$C12*Cashflow!F11)/(100+(100*$C12)),0)</f>
        <v>0</v>
      </c>
      <c r="F12" s="9">
        <f>ROUND((100*$C12*Cashflow!H11)/(100+(100*$C12)),0)</f>
        <v>0</v>
      </c>
      <c r="G12" s="9">
        <f>ROUND((100*$C12*Cashflow!M11)/(100+(100*$C12)),0)</f>
        <v>0</v>
      </c>
      <c r="H12" s="9">
        <f>ROUND((100*$C12*Cashflow!O11)/(100+(100*$C12)),0)</f>
        <v>0</v>
      </c>
      <c r="I12" s="9">
        <f>ROUND((100*$C12*Cashflow!Q11)/(100+(100*$C12)),0)</f>
        <v>0</v>
      </c>
      <c r="J12" s="9">
        <f>ROUND((100*$C12*Cashflow!V11)/(100+(100*$C12)),0)</f>
        <v>0</v>
      </c>
      <c r="K12" s="9">
        <f>ROUND((100*$C12*Cashflow!X11)/(100+(100*$C12)),0)</f>
        <v>0</v>
      </c>
      <c r="L12" s="9">
        <f>ROUND((100*$C12*Cashflow!Z11)/(100+(100*$C12)),0)</f>
        <v>0</v>
      </c>
      <c r="M12" s="9">
        <f>ROUND((100*$C12*Cashflow!AE11)/(100+(100*$C12)),0)</f>
        <v>0</v>
      </c>
      <c r="N12" s="9">
        <f>ROUND((100*$C12*Cashflow!AG11)/(100+(100*$C12)),0)</f>
        <v>0</v>
      </c>
      <c r="O12" s="8">
        <f>ROUND((100*$C12*Cashflow!AI11)/(100+(100*$C12)),0)</f>
        <v>0</v>
      </c>
      <c r="P12" s="9"/>
      <c r="Q12" s="9"/>
      <c r="R12" s="21" t="str">
        <f t="shared" si="0"/>
        <v>Cull ewe/ram sales</v>
      </c>
      <c r="S12" s="27">
        <f>Cashflow!AP11</f>
        <v>0.2</v>
      </c>
      <c r="T12" s="10">
        <f>ROUND((100*$S12*Cashflow!AQ11)/(100+(100*$S12)),0)</f>
        <v>0</v>
      </c>
      <c r="U12" s="9">
        <f>ROUND((100*$S12*Cashflow!AR11)/(100+(100*$S12)),0)</f>
        <v>0</v>
      </c>
      <c r="V12" s="9">
        <f>ROUND((100*$S12*Cashflow!AS11)/(100+(100*$S12)),0)</f>
        <v>0</v>
      </c>
      <c r="W12" s="9">
        <f>ROUND((100*$S12*Cashflow!AT11)/(100+(100*$S12)),0)</f>
        <v>0</v>
      </c>
      <c r="X12" s="9">
        <f>ROUND((100*$S12*Cashflow!AU11)/(100+(100*$S12)),0)</f>
        <v>0</v>
      </c>
      <c r="Y12" s="9">
        <f>ROUND((100*$S12*Cashflow!AV11)/(100+(100*$S12)),0)</f>
        <v>0</v>
      </c>
      <c r="Z12" s="9">
        <f>ROUND((100*$S12*Cashflow!AW11)/(100+(100*$S12)),0)</f>
        <v>0</v>
      </c>
      <c r="AA12" s="9">
        <f>ROUND((100*$S12*Cashflow!AX11)/(100+(100*$S12)),0)</f>
        <v>0</v>
      </c>
      <c r="AB12" s="9">
        <f>ROUND((100*$S12*Cashflow!AY11)/(100+(100*$S12)),0)</f>
        <v>0</v>
      </c>
      <c r="AC12" s="9">
        <f>ROUND((100*$S12*Cashflow!AZ11)/(100+(100*$S12)),0)</f>
        <v>0</v>
      </c>
      <c r="AD12" s="9">
        <f>ROUND((100*$S12*Cashflow!BA11)/(100+(100*$S12)),0)</f>
        <v>0</v>
      </c>
      <c r="AE12" s="8">
        <f>ROUND((100*$S12*Cashflow!BB11)/(100+(100*$S12)),0)</f>
        <v>0</v>
      </c>
      <c r="AF12" s="9"/>
      <c r="AG12" s="9"/>
      <c r="AH12" s="21" t="str">
        <f t="shared" si="1"/>
        <v>Cull ewe/ram sales</v>
      </c>
      <c r="AI12" s="27">
        <f>Cashflow!BF11</f>
        <v>0.2</v>
      </c>
      <c r="AJ12" s="10">
        <f>ROUND((100*$AI12*Cashflow!BG11)/(100+(100*$AI12)),0)</f>
        <v>0</v>
      </c>
      <c r="AK12" s="9">
        <f>ROUND((100*$AI12*Cashflow!BH11)/(100+(100*$AI12)),0)</f>
        <v>0</v>
      </c>
      <c r="AL12" s="9">
        <f>ROUND((100*$AI12*Cashflow!BI11)/(100+(100*$AI12)),0)</f>
        <v>0</v>
      </c>
      <c r="AM12" s="9">
        <f>ROUND((100*$AI12*Cashflow!BJ11)/(100+(100*$AI12)),0)</f>
        <v>0</v>
      </c>
      <c r="AN12" s="9">
        <f>ROUND((100*$AI12*Cashflow!BK11)/(100+(100*$AI12)),0)</f>
        <v>0</v>
      </c>
      <c r="AO12" s="9">
        <f>ROUND((100*$AI12*Cashflow!BL11)/(100+(100*$AI12)),0)</f>
        <v>0</v>
      </c>
      <c r="AP12" s="9">
        <f>ROUND((100*$AI12*Cashflow!BM11)/(100+(100*$AI12)),0)</f>
        <v>0</v>
      </c>
      <c r="AQ12" s="9">
        <f>ROUND((100*$AI12*Cashflow!BN11)/(100+(100*$AI12)),0)</f>
        <v>0</v>
      </c>
      <c r="AR12" s="9">
        <f>ROUND((100*$AI12*Cashflow!BO11)/(100+(100*$AI12)),0)</f>
        <v>0</v>
      </c>
      <c r="AS12" s="9">
        <f>ROUND((100*$AI12*Cashflow!BP11)/(100+(100*$AI12)),0)</f>
        <v>0</v>
      </c>
      <c r="AT12" s="9">
        <f>ROUND((100*$AI12*Cashflow!BQ11)/(100+(100*$AI12)),0)</f>
        <v>0</v>
      </c>
      <c r="AU12" s="8">
        <f>ROUND((100*$AI12*Cashflow!BR11)/(100+(100*$AI12)),0)</f>
        <v>0</v>
      </c>
      <c r="AV12" s="9"/>
    </row>
    <row r="13" spans="2:48" x14ac:dyDescent="0.2">
      <c r="B13" s="21" t="str">
        <f>Cashflow!B12</f>
        <v>Breeding sheep sales</v>
      </c>
      <c r="C13" s="27">
        <f>Cashflow!C12</f>
        <v>0</v>
      </c>
      <c r="D13" s="10">
        <f>ROUND((100*$C13*Cashflow!D12)/(100+(100*$C13)),0)</f>
        <v>0</v>
      </c>
      <c r="E13" s="9">
        <f>ROUND((100*$C13*Cashflow!F12)/(100+(100*$C13)),0)</f>
        <v>0</v>
      </c>
      <c r="F13" s="9">
        <f>ROUND((100*$C13*Cashflow!H12)/(100+(100*$C13)),0)</f>
        <v>0</v>
      </c>
      <c r="G13" s="9">
        <f>ROUND((100*$C13*Cashflow!M12)/(100+(100*$C13)),0)</f>
        <v>0</v>
      </c>
      <c r="H13" s="9">
        <f>ROUND((100*$C13*Cashflow!O12)/(100+(100*$C13)),0)</f>
        <v>0</v>
      </c>
      <c r="I13" s="9">
        <f>ROUND((100*$C13*Cashflow!Q12)/(100+(100*$C13)),0)</f>
        <v>0</v>
      </c>
      <c r="J13" s="9">
        <f>ROUND((100*$C13*Cashflow!V12)/(100+(100*$C13)),0)</f>
        <v>0</v>
      </c>
      <c r="K13" s="9">
        <f>ROUND((100*$C13*Cashflow!X12)/(100+(100*$C13)),0)</f>
        <v>0</v>
      </c>
      <c r="L13" s="9">
        <f>ROUND((100*$C13*Cashflow!Z12)/(100+(100*$C13)),0)</f>
        <v>0</v>
      </c>
      <c r="M13" s="9">
        <f>ROUND((100*$C13*Cashflow!AE12)/(100+(100*$C13)),0)</f>
        <v>0</v>
      </c>
      <c r="N13" s="9">
        <f>ROUND((100*$C13*Cashflow!AG12)/(100+(100*$C13)),0)</f>
        <v>0</v>
      </c>
      <c r="O13" s="8">
        <f>ROUND((100*$C13*Cashflow!AI12)/(100+(100*$C13)),0)</f>
        <v>0</v>
      </c>
      <c r="P13" s="9"/>
      <c r="Q13" s="9"/>
      <c r="R13" s="21" t="str">
        <f t="shared" si="0"/>
        <v>Breeding sheep sales</v>
      </c>
      <c r="S13" s="27">
        <f>Cashflow!AP12</f>
        <v>0</v>
      </c>
      <c r="T13" s="10">
        <f>ROUND((100*$S13*Cashflow!AQ12)/(100+(100*$S13)),0)</f>
        <v>0</v>
      </c>
      <c r="U13" s="9">
        <f>ROUND((100*$S13*Cashflow!AR12)/(100+(100*$S13)),0)</f>
        <v>0</v>
      </c>
      <c r="V13" s="9">
        <f>ROUND((100*$S13*Cashflow!AS12)/(100+(100*$S13)),0)</f>
        <v>0</v>
      </c>
      <c r="W13" s="9">
        <f>ROUND((100*$S13*Cashflow!AT12)/(100+(100*$S13)),0)</f>
        <v>0</v>
      </c>
      <c r="X13" s="9">
        <f>ROUND((100*$S13*Cashflow!AU12)/(100+(100*$S13)),0)</f>
        <v>0</v>
      </c>
      <c r="Y13" s="9">
        <f>ROUND((100*$S13*Cashflow!AV12)/(100+(100*$S13)),0)</f>
        <v>0</v>
      </c>
      <c r="Z13" s="9">
        <f>ROUND((100*$S13*Cashflow!AW12)/(100+(100*$S13)),0)</f>
        <v>0</v>
      </c>
      <c r="AA13" s="9">
        <f>ROUND((100*$S13*Cashflow!AX12)/(100+(100*$S13)),0)</f>
        <v>0</v>
      </c>
      <c r="AB13" s="9">
        <f>ROUND((100*$S13*Cashflow!AY12)/(100+(100*$S13)),0)</f>
        <v>0</v>
      </c>
      <c r="AC13" s="9">
        <f>ROUND((100*$S13*Cashflow!AZ12)/(100+(100*$S13)),0)</f>
        <v>0</v>
      </c>
      <c r="AD13" s="9">
        <f>ROUND((100*$S13*Cashflow!BA12)/(100+(100*$S13)),0)</f>
        <v>0</v>
      </c>
      <c r="AE13" s="8">
        <f>ROUND((100*$S13*Cashflow!BB12)/(100+(100*$S13)),0)</f>
        <v>0</v>
      </c>
      <c r="AF13" s="9"/>
      <c r="AG13" s="9"/>
      <c r="AH13" s="21" t="str">
        <f t="shared" si="1"/>
        <v>Breeding sheep sales</v>
      </c>
      <c r="AI13" s="27">
        <f>Cashflow!BF12</f>
        <v>0</v>
      </c>
      <c r="AJ13" s="10">
        <f>ROUND((100*$AI13*Cashflow!BG12)/(100+(100*$AI13)),0)</f>
        <v>0</v>
      </c>
      <c r="AK13" s="9">
        <f>ROUND((100*$AI13*Cashflow!BH12)/(100+(100*$AI13)),0)</f>
        <v>0</v>
      </c>
      <c r="AL13" s="9">
        <f>ROUND((100*$AI13*Cashflow!BI12)/(100+(100*$AI13)),0)</f>
        <v>0</v>
      </c>
      <c r="AM13" s="9">
        <f>ROUND((100*$AI13*Cashflow!BJ12)/(100+(100*$AI13)),0)</f>
        <v>0</v>
      </c>
      <c r="AN13" s="9">
        <f>ROUND((100*$AI13*Cashflow!BK12)/(100+(100*$AI13)),0)</f>
        <v>0</v>
      </c>
      <c r="AO13" s="9">
        <f>ROUND((100*$AI13*Cashflow!BL12)/(100+(100*$AI13)),0)</f>
        <v>0</v>
      </c>
      <c r="AP13" s="9">
        <f>ROUND((100*$AI13*Cashflow!BM12)/(100+(100*$AI13)),0)</f>
        <v>0</v>
      </c>
      <c r="AQ13" s="9">
        <f>ROUND((100*$AI13*Cashflow!BN12)/(100+(100*$AI13)),0)</f>
        <v>0</v>
      </c>
      <c r="AR13" s="9">
        <f>ROUND((100*$AI13*Cashflow!BO12)/(100+(100*$AI13)),0)</f>
        <v>0</v>
      </c>
      <c r="AS13" s="9">
        <f>ROUND((100*$AI13*Cashflow!BP12)/(100+(100*$AI13)),0)</f>
        <v>0</v>
      </c>
      <c r="AT13" s="9">
        <f>ROUND((100*$AI13*Cashflow!BQ12)/(100+(100*$AI13)),0)</f>
        <v>0</v>
      </c>
      <c r="AU13" s="8">
        <f>ROUND((100*$AI13*Cashflow!BR12)/(100+(100*$AI13)),0)</f>
        <v>0</v>
      </c>
      <c r="AV13" s="9"/>
    </row>
    <row r="14" spans="2:48" x14ac:dyDescent="0.2">
      <c r="B14" s="21" t="str">
        <f>Cashflow!B13</f>
        <v>Wool</v>
      </c>
      <c r="C14" s="27">
        <f>Cashflow!C13</f>
        <v>0</v>
      </c>
      <c r="D14" s="10">
        <f>ROUND((100*$C14*Cashflow!D13)/(100+(100*$C14)),0)</f>
        <v>0</v>
      </c>
      <c r="E14" s="9">
        <f>ROUND((100*$C14*Cashflow!F13)/(100+(100*$C14)),0)</f>
        <v>0</v>
      </c>
      <c r="F14" s="9">
        <f>ROUND((100*$C14*Cashflow!H13)/(100+(100*$C14)),0)</f>
        <v>0</v>
      </c>
      <c r="G14" s="9">
        <f>ROUND((100*$C14*Cashflow!M13)/(100+(100*$C14)),0)</f>
        <v>0</v>
      </c>
      <c r="H14" s="9">
        <f>ROUND((100*$C14*Cashflow!O13)/(100+(100*$C14)),0)</f>
        <v>0</v>
      </c>
      <c r="I14" s="9">
        <f>ROUND((100*$C14*Cashflow!Q13)/(100+(100*$C14)),0)</f>
        <v>0</v>
      </c>
      <c r="J14" s="9">
        <f>ROUND((100*$C14*Cashflow!V13)/(100+(100*$C14)),0)</f>
        <v>0</v>
      </c>
      <c r="K14" s="9">
        <f>ROUND((100*$C14*Cashflow!X13)/(100+(100*$C14)),0)</f>
        <v>0</v>
      </c>
      <c r="L14" s="9">
        <f>ROUND((100*$C14*Cashflow!Z13)/(100+(100*$C14)),0)</f>
        <v>0</v>
      </c>
      <c r="M14" s="9">
        <f>ROUND((100*$C14*Cashflow!AE13)/(100+(100*$C14)),0)</f>
        <v>0</v>
      </c>
      <c r="N14" s="9">
        <f>ROUND((100*$C14*Cashflow!AG13)/(100+(100*$C14)),0)</f>
        <v>0</v>
      </c>
      <c r="O14" s="8">
        <f>ROUND((100*$C14*Cashflow!AI13)/(100+(100*$C14)),0)</f>
        <v>0</v>
      </c>
      <c r="P14" s="9"/>
      <c r="Q14" s="9"/>
      <c r="R14" s="21" t="str">
        <f t="shared" si="0"/>
        <v>Wool</v>
      </c>
      <c r="S14" s="27">
        <f>Cashflow!AP13</f>
        <v>0</v>
      </c>
      <c r="T14" s="10">
        <f>ROUND((100*$S14*Cashflow!AQ13)/(100+(100*$S14)),0)</f>
        <v>0</v>
      </c>
      <c r="U14" s="9">
        <f>ROUND((100*$S14*Cashflow!AR13)/(100+(100*$S14)),0)</f>
        <v>0</v>
      </c>
      <c r="V14" s="9">
        <f>ROUND((100*$S14*Cashflow!AS13)/(100+(100*$S14)),0)</f>
        <v>0</v>
      </c>
      <c r="W14" s="9">
        <f>ROUND((100*$S14*Cashflow!AT13)/(100+(100*$S14)),0)</f>
        <v>0</v>
      </c>
      <c r="X14" s="9">
        <f>ROUND((100*$S14*Cashflow!AU13)/(100+(100*$S14)),0)</f>
        <v>0</v>
      </c>
      <c r="Y14" s="9">
        <f>ROUND((100*$S14*Cashflow!AV13)/(100+(100*$S14)),0)</f>
        <v>0</v>
      </c>
      <c r="Z14" s="9">
        <f>ROUND((100*$S14*Cashflow!AW13)/(100+(100*$S14)),0)</f>
        <v>0</v>
      </c>
      <c r="AA14" s="9">
        <f>ROUND((100*$S14*Cashflow!AX13)/(100+(100*$S14)),0)</f>
        <v>0</v>
      </c>
      <c r="AB14" s="9">
        <f>ROUND((100*$S14*Cashflow!AY13)/(100+(100*$S14)),0)</f>
        <v>0</v>
      </c>
      <c r="AC14" s="9">
        <f>ROUND((100*$S14*Cashflow!AZ13)/(100+(100*$S14)),0)</f>
        <v>0</v>
      </c>
      <c r="AD14" s="9">
        <f>ROUND((100*$S14*Cashflow!BA13)/(100+(100*$S14)),0)</f>
        <v>0</v>
      </c>
      <c r="AE14" s="8">
        <f>ROUND((100*$S14*Cashflow!BB13)/(100+(100*$S14)),0)</f>
        <v>0</v>
      </c>
      <c r="AF14" s="9"/>
      <c r="AG14" s="9"/>
      <c r="AH14" s="21" t="str">
        <f t="shared" si="1"/>
        <v>Wool</v>
      </c>
      <c r="AI14" s="27">
        <f>Cashflow!BF13</f>
        <v>0</v>
      </c>
      <c r="AJ14" s="10">
        <f>ROUND((100*$AI14*Cashflow!BG13)/(100+(100*$AI14)),0)</f>
        <v>0</v>
      </c>
      <c r="AK14" s="9">
        <f>ROUND((100*$AI14*Cashflow!BH13)/(100+(100*$AI14)),0)</f>
        <v>0</v>
      </c>
      <c r="AL14" s="9">
        <f>ROUND((100*$AI14*Cashflow!BI13)/(100+(100*$AI14)),0)</f>
        <v>0</v>
      </c>
      <c r="AM14" s="9">
        <f>ROUND((100*$AI14*Cashflow!BJ13)/(100+(100*$AI14)),0)</f>
        <v>0</v>
      </c>
      <c r="AN14" s="9">
        <f>ROUND((100*$AI14*Cashflow!BK13)/(100+(100*$AI14)),0)</f>
        <v>0</v>
      </c>
      <c r="AO14" s="9">
        <f>ROUND((100*$AI14*Cashflow!BL13)/(100+(100*$AI14)),0)</f>
        <v>0</v>
      </c>
      <c r="AP14" s="9">
        <f>ROUND((100*$AI14*Cashflow!BM13)/(100+(100*$AI14)),0)</f>
        <v>0</v>
      </c>
      <c r="AQ14" s="9">
        <f>ROUND((100*$AI14*Cashflow!BN13)/(100+(100*$AI14)),0)</f>
        <v>0</v>
      </c>
      <c r="AR14" s="9">
        <f>ROUND((100*$AI14*Cashflow!BO13)/(100+(100*$AI14)),0)</f>
        <v>0</v>
      </c>
      <c r="AS14" s="9">
        <f>ROUND((100*$AI14*Cashflow!BP13)/(100+(100*$AI14)),0)</f>
        <v>0</v>
      </c>
      <c r="AT14" s="9">
        <f>ROUND((100*$AI14*Cashflow!BQ13)/(100+(100*$AI14)),0)</f>
        <v>0</v>
      </c>
      <c r="AU14" s="8">
        <f>ROUND((100*$AI14*Cashflow!BR13)/(100+(100*$AI14)),0)</f>
        <v>0</v>
      </c>
      <c r="AV14" s="9"/>
    </row>
    <row r="15" spans="2:48" x14ac:dyDescent="0.2">
      <c r="B15" s="21" t="str">
        <f>Cashflow!B14</f>
        <v>Crop sales</v>
      </c>
      <c r="C15" s="27">
        <f>Cashflow!C14</f>
        <v>0</v>
      </c>
      <c r="D15" s="10">
        <f>ROUND((100*$C15*Cashflow!D14)/(100+(100*$C15)),0)</f>
        <v>0</v>
      </c>
      <c r="E15" s="9">
        <f>ROUND((100*$C15*Cashflow!F14)/(100+(100*$C15)),0)</f>
        <v>0</v>
      </c>
      <c r="F15" s="9">
        <f>ROUND((100*$C15*Cashflow!H14)/(100+(100*$C15)),0)</f>
        <v>0</v>
      </c>
      <c r="G15" s="9">
        <f>ROUND((100*$C15*Cashflow!M14)/(100+(100*$C15)),0)</f>
        <v>0</v>
      </c>
      <c r="H15" s="9">
        <f>ROUND((100*$C15*Cashflow!O14)/(100+(100*$C15)),0)</f>
        <v>0</v>
      </c>
      <c r="I15" s="9">
        <f>ROUND((100*$C15*Cashflow!Q14)/(100+(100*$C15)),0)</f>
        <v>0</v>
      </c>
      <c r="J15" s="9">
        <f>ROUND((100*$C15*Cashflow!V14)/(100+(100*$C15)),0)</f>
        <v>0</v>
      </c>
      <c r="K15" s="9">
        <f>ROUND((100*$C15*Cashflow!X14)/(100+(100*$C15)),0)</f>
        <v>0</v>
      </c>
      <c r="L15" s="9">
        <f>ROUND((100*$C15*Cashflow!Z14)/(100+(100*$C15)),0)</f>
        <v>0</v>
      </c>
      <c r="M15" s="9">
        <f>ROUND((100*$C15*Cashflow!AE14)/(100+(100*$C15)),0)</f>
        <v>0</v>
      </c>
      <c r="N15" s="9">
        <f>ROUND((100*$C15*Cashflow!AG14)/(100+(100*$C15)),0)</f>
        <v>0</v>
      </c>
      <c r="O15" s="8">
        <f>ROUND((100*$C15*Cashflow!AI14)/(100+(100*$C15)),0)</f>
        <v>0</v>
      </c>
      <c r="P15" s="9"/>
      <c r="Q15" s="9"/>
      <c r="R15" s="21" t="str">
        <f t="shared" si="0"/>
        <v>Crop sales</v>
      </c>
      <c r="S15" s="27">
        <f>Cashflow!AP14</f>
        <v>0</v>
      </c>
      <c r="T15" s="10">
        <f>ROUND((100*$S15*Cashflow!AQ14)/(100+(100*$S15)),0)</f>
        <v>0</v>
      </c>
      <c r="U15" s="9">
        <f>ROUND((100*$S15*Cashflow!AR14)/(100+(100*$S15)),0)</f>
        <v>0</v>
      </c>
      <c r="V15" s="9">
        <f>ROUND((100*$S15*Cashflow!AS14)/(100+(100*$S15)),0)</f>
        <v>0</v>
      </c>
      <c r="W15" s="9">
        <f>ROUND((100*$S15*Cashflow!AT14)/(100+(100*$S15)),0)</f>
        <v>0</v>
      </c>
      <c r="X15" s="9">
        <f>ROUND((100*$S15*Cashflow!AU14)/(100+(100*$S15)),0)</f>
        <v>0</v>
      </c>
      <c r="Y15" s="9">
        <f>ROUND((100*$S15*Cashflow!AV14)/(100+(100*$S15)),0)</f>
        <v>0</v>
      </c>
      <c r="Z15" s="9">
        <f>ROUND((100*$S15*Cashflow!AW14)/(100+(100*$S15)),0)</f>
        <v>0</v>
      </c>
      <c r="AA15" s="9">
        <f>ROUND((100*$S15*Cashflow!AX14)/(100+(100*$S15)),0)</f>
        <v>0</v>
      </c>
      <c r="AB15" s="9">
        <f>ROUND((100*$S15*Cashflow!AY14)/(100+(100*$S15)),0)</f>
        <v>0</v>
      </c>
      <c r="AC15" s="9">
        <f>ROUND((100*$S15*Cashflow!AZ14)/(100+(100*$S15)),0)</f>
        <v>0</v>
      </c>
      <c r="AD15" s="9">
        <f>ROUND((100*$S15*Cashflow!BA14)/(100+(100*$S15)),0)</f>
        <v>0</v>
      </c>
      <c r="AE15" s="8">
        <f>ROUND((100*$S15*Cashflow!BB14)/(100+(100*$S15)),0)</f>
        <v>0</v>
      </c>
      <c r="AF15" s="9"/>
      <c r="AG15" s="9"/>
      <c r="AH15" s="21" t="str">
        <f t="shared" si="1"/>
        <v>Crop sales</v>
      </c>
      <c r="AI15" s="27">
        <f>Cashflow!BF14</f>
        <v>0</v>
      </c>
      <c r="AJ15" s="10">
        <f>ROUND((100*$AI15*Cashflow!BG14)/(100+(100*$AI15)),0)</f>
        <v>0</v>
      </c>
      <c r="AK15" s="9">
        <f>ROUND((100*$AI15*Cashflow!BH14)/(100+(100*$AI15)),0)</f>
        <v>0</v>
      </c>
      <c r="AL15" s="9">
        <f>ROUND((100*$AI15*Cashflow!BI14)/(100+(100*$AI15)),0)</f>
        <v>0</v>
      </c>
      <c r="AM15" s="9">
        <f>ROUND((100*$AI15*Cashflow!BJ14)/(100+(100*$AI15)),0)</f>
        <v>0</v>
      </c>
      <c r="AN15" s="9">
        <f>ROUND((100*$AI15*Cashflow!BK14)/(100+(100*$AI15)),0)</f>
        <v>0</v>
      </c>
      <c r="AO15" s="9">
        <f>ROUND((100*$AI15*Cashflow!BL14)/(100+(100*$AI15)),0)</f>
        <v>0</v>
      </c>
      <c r="AP15" s="9">
        <f>ROUND((100*$AI15*Cashflow!BM14)/(100+(100*$AI15)),0)</f>
        <v>0</v>
      </c>
      <c r="AQ15" s="9">
        <f>ROUND((100*$AI15*Cashflow!BN14)/(100+(100*$AI15)),0)</f>
        <v>0</v>
      </c>
      <c r="AR15" s="9">
        <f>ROUND((100*$AI15*Cashflow!BO14)/(100+(100*$AI15)),0)</f>
        <v>0</v>
      </c>
      <c r="AS15" s="9">
        <f>ROUND((100*$AI15*Cashflow!BP14)/(100+(100*$AI15)),0)</f>
        <v>0</v>
      </c>
      <c r="AT15" s="9">
        <f>ROUND((100*$AI15*Cashflow!BQ14)/(100+(100*$AI15)),0)</f>
        <v>0</v>
      </c>
      <c r="AU15" s="8">
        <f>ROUND((100*$AI15*Cashflow!BR14)/(100+(100*$AI15)),0)</f>
        <v>0</v>
      </c>
      <c r="AV15" s="9"/>
    </row>
    <row r="16" spans="2:48" x14ac:dyDescent="0.2">
      <c r="B16" s="21" t="str">
        <f>Cashflow!B15</f>
        <v>Basic Payment Scheme income</v>
      </c>
      <c r="C16" s="27">
        <f>Cashflow!C15</f>
        <v>0</v>
      </c>
      <c r="D16" s="10">
        <f>ROUND((100*$C16*Cashflow!D15)/(100+(100*$C16)),0)</f>
        <v>0</v>
      </c>
      <c r="E16" s="9">
        <f>ROUND((100*$C16*Cashflow!F15)/(100+(100*$C16)),0)</f>
        <v>0</v>
      </c>
      <c r="F16" s="9">
        <f>ROUND((100*$C16*Cashflow!H15)/(100+(100*$C16)),0)</f>
        <v>0</v>
      </c>
      <c r="G16" s="9">
        <f>ROUND((100*$C16*Cashflow!M15)/(100+(100*$C16)),0)</f>
        <v>0</v>
      </c>
      <c r="H16" s="9">
        <f>ROUND((100*$C16*Cashflow!O15)/(100+(100*$C16)),0)</f>
        <v>0</v>
      </c>
      <c r="I16" s="9">
        <f>ROUND((100*$C16*Cashflow!Q15)/(100+(100*$C16)),0)</f>
        <v>0</v>
      </c>
      <c r="J16" s="9">
        <f>ROUND((100*$C16*Cashflow!V15)/(100+(100*$C16)),0)</f>
        <v>0</v>
      </c>
      <c r="K16" s="9">
        <f>ROUND((100*$C16*Cashflow!X15)/(100+(100*$C16)),0)</f>
        <v>0</v>
      </c>
      <c r="L16" s="9">
        <f>ROUND((100*$C16*Cashflow!Z15)/(100+(100*$C16)),0)</f>
        <v>0</v>
      </c>
      <c r="M16" s="9">
        <f>ROUND((100*$C16*Cashflow!AE15)/(100+(100*$C16)),0)</f>
        <v>0</v>
      </c>
      <c r="N16" s="9">
        <f>ROUND((100*$C16*Cashflow!AG15)/(100+(100*$C16)),0)</f>
        <v>0</v>
      </c>
      <c r="O16" s="8">
        <f>ROUND((100*$C16*Cashflow!AI15)/(100+(100*$C16)),0)</f>
        <v>0</v>
      </c>
      <c r="P16" s="9"/>
      <c r="Q16" s="9"/>
      <c r="R16" s="21" t="str">
        <f t="shared" si="0"/>
        <v>Basic Payment Scheme income</v>
      </c>
      <c r="S16" s="27">
        <f>Cashflow!AP15</f>
        <v>0</v>
      </c>
      <c r="T16" s="10">
        <f>ROUND((100*$S16*Cashflow!AQ15)/(100+(100*$S16)),0)</f>
        <v>0</v>
      </c>
      <c r="U16" s="9">
        <f>ROUND((100*$S16*Cashflow!AR15)/(100+(100*$S16)),0)</f>
        <v>0</v>
      </c>
      <c r="V16" s="9">
        <f>ROUND((100*$S16*Cashflow!AS15)/(100+(100*$S16)),0)</f>
        <v>0</v>
      </c>
      <c r="W16" s="9">
        <f>ROUND((100*$S16*Cashflow!AT15)/(100+(100*$S16)),0)</f>
        <v>0</v>
      </c>
      <c r="X16" s="9">
        <f>ROUND((100*$S16*Cashflow!AU15)/(100+(100*$S16)),0)</f>
        <v>0</v>
      </c>
      <c r="Y16" s="9">
        <f>ROUND((100*$S16*Cashflow!AV15)/(100+(100*$S16)),0)</f>
        <v>0</v>
      </c>
      <c r="Z16" s="9">
        <f>ROUND((100*$S16*Cashflow!AW15)/(100+(100*$S16)),0)</f>
        <v>0</v>
      </c>
      <c r="AA16" s="9">
        <f>ROUND((100*$S16*Cashflow!AX15)/(100+(100*$S16)),0)</f>
        <v>0</v>
      </c>
      <c r="AB16" s="9">
        <f>ROUND((100*$S16*Cashflow!AY15)/(100+(100*$S16)),0)</f>
        <v>0</v>
      </c>
      <c r="AC16" s="9">
        <f>ROUND((100*$S16*Cashflow!AZ15)/(100+(100*$S16)),0)</f>
        <v>0</v>
      </c>
      <c r="AD16" s="9">
        <f>ROUND((100*$S16*Cashflow!BA15)/(100+(100*$S16)),0)</f>
        <v>0</v>
      </c>
      <c r="AE16" s="8">
        <f>ROUND((100*$S16*Cashflow!BB15)/(100+(100*$S16)),0)</f>
        <v>0</v>
      </c>
      <c r="AF16" s="9"/>
      <c r="AG16" s="9"/>
      <c r="AH16" s="21" t="str">
        <f t="shared" si="1"/>
        <v>Basic Payment Scheme income</v>
      </c>
      <c r="AI16" s="27">
        <f>Cashflow!BF15</f>
        <v>0</v>
      </c>
      <c r="AJ16" s="10">
        <f>ROUND((100*$AI16*Cashflow!BG15)/(100+(100*$AI16)),0)</f>
        <v>0</v>
      </c>
      <c r="AK16" s="9">
        <f>ROUND((100*$AI16*Cashflow!BH15)/(100+(100*$AI16)),0)</f>
        <v>0</v>
      </c>
      <c r="AL16" s="9">
        <f>ROUND((100*$AI16*Cashflow!BI15)/(100+(100*$AI16)),0)</f>
        <v>0</v>
      </c>
      <c r="AM16" s="9">
        <f>ROUND((100*$AI16*Cashflow!BJ15)/(100+(100*$AI16)),0)</f>
        <v>0</v>
      </c>
      <c r="AN16" s="9">
        <f>ROUND((100*$AI16*Cashflow!BK15)/(100+(100*$AI16)),0)</f>
        <v>0</v>
      </c>
      <c r="AO16" s="9">
        <f>ROUND((100*$AI16*Cashflow!BL15)/(100+(100*$AI16)),0)</f>
        <v>0</v>
      </c>
      <c r="AP16" s="9">
        <f>ROUND((100*$AI16*Cashflow!BM15)/(100+(100*$AI16)),0)</f>
        <v>0</v>
      </c>
      <c r="AQ16" s="9">
        <f>ROUND((100*$AI16*Cashflow!BN15)/(100+(100*$AI16)),0)</f>
        <v>0</v>
      </c>
      <c r="AR16" s="9">
        <f>ROUND((100*$AI16*Cashflow!BO15)/(100+(100*$AI16)),0)</f>
        <v>0</v>
      </c>
      <c r="AS16" s="9">
        <f>ROUND((100*$AI16*Cashflow!BP15)/(100+(100*$AI16)),0)</f>
        <v>0</v>
      </c>
      <c r="AT16" s="9">
        <f>ROUND((100*$AI16*Cashflow!BQ15)/(100+(100*$AI16)),0)</f>
        <v>0</v>
      </c>
      <c r="AU16" s="8">
        <f>ROUND((100*$AI16*Cashflow!BR15)/(100+(100*$AI16)),0)</f>
        <v>0</v>
      </c>
      <c r="AV16" s="9"/>
    </row>
    <row r="17" spans="2:48" x14ac:dyDescent="0.2">
      <c r="B17" s="21" t="str">
        <f>Cashflow!B16</f>
        <v>Environmental Scheme income</v>
      </c>
      <c r="C17" s="27">
        <f>Cashflow!C16</f>
        <v>0</v>
      </c>
      <c r="D17" s="10">
        <f>ROUND((100*$C17*Cashflow!D16)/(100+(100*$C17)),0)</f>
        <v>0</v>
      </c>
      <c r="E17" s="9">
        <f>ROUND((100*$C17*Cashflow!F16)/(100+(100*$C17)),0)</f>
        <v>0</v>
      </c>
      <c r="F17" s="9">
        <f>ROUND((100*$C17*Cashflow!H16)/(100+(100*$C17)),0)</f>
        <v>0</v>
      </c>
      <c r="G17" s="9">
        <f>ROUND((100*$C17*Cashflow!M16)/(100+(100*$C17)),0)</f>
        <v>0</v>
      </c>
      <c r="H17" s="9">
        <f>ROUND((100*$C17*Cashflow!O16)/(100+(100*$C17)),0)</f>
        <v>0</v>
      </c>
      <c r="I17" s="9">
        <f>ROUND((100*$C17*Cashflow!Q16)/(100+(100*$C17)),0)</f>
        <v>0</v>
      </c>
      <c r="J17" s="9">
        <f>ROUND((100*$C17*Cashflow!V16)/(100+(100*$C17)),0)</f>
        <v>0</v>
      </c>
      <c r="K17" s="9">
        <f>ROUND((100*$C17*Cashflow!X16)/(100+(100*$C17)),0)</f>
        <v>0</v>
      </c>
      <c r="L17" s="9">
        <f>ROUND((100*$C17*Cashflow!Z16)/(100+(100*$C17)),0)</f>
        <v>0</v>
      </c>
      <c r="M17" s="9">
        <f>ROUND((100*$C17*Cashflow!AE16)/(100+(100*$C17)),0)</f>
        <v>0</v>
      </c>
      <c r="N17" s="9">
        <f>ROUND((100*$C17*Cashflow!AG16)/(100+(100*$C17)),0)</f>
        <v>0</v>
      </c>
      <c r="O17" s="8">
        <f>ROUND((100*$C17*Cashflow!AI16)/(100+(100*$C17)),0)</f>
        <v>0</v>
      </c>
      <c r="P17" s="9"/>
      <c r="Q17" s="9"/>
      <c r="R17" s="21" t="str">
        <f t="shared" si="0"/>
        <v>Environmental Scheme income</v>
      </c>
      <c r="S17" s="27">
        <f>Cashflow!AP16</f>
        <v>0.2</v>
      </c>
      <c r="T17" s="10">
        <f>ROUND((100*$S17*Cashflow!AQ16)/(100+(100*$S17)),0)</f>
        <v>0</v>
      </c>
      <c r="U17" s="9">
        <f>ROUND((100*$S17*Cashflow!AR16)/(100+(100*$S17)),0)</f>
        <v>0</v>
      </c>
      <c r="V17" s="9">
        <f>ROUND((100*$S17*Cashflow!AS16)/(100+(100*$S17)),0)</f>
        <v>0</v>
      </c>
      <c r="W17" s="9">
        <f>ROUND((100*$S17*Cashflow!AT16)/(100+(100*$S17)),0)</f>
        <v>0</v>
      </c>
      <c r="X17" s="9">
        <f>ROUND((100*$S17*Cashflow!AU16)/(100+(100*$S17)),0)</f>
        <v>0</v>
      </c>
      <c r="Y17" s="9">
        <f>ROUND((100*$S17*Cashflow!AV16)/(100+(100*$S17)),0)</f>
        <v>0</v>
      </c>
      <c r="Z17" s="9">
        <f>ROUND((100*$S17*Cashflow!AW16)/(100+(100*$S17)),0)</f>
        <v>0</v>
      </c>
      <c r="AA17" s="9">
        <f>ROUND((100*$S17*Cashflow!AX16)/(100+(100*$S17)),0)</f>
        <v>0</v>
      </c>
      <c r="AB17" s="9">
        <f>ROUND((100*$S17*Cashflow!AY16)/(100+(100*$S17)),0)</f>
        <v>0</v>
      </c>
      <c r="AC17" s="9">
        <f>ROUND((100*$S17*Cashflow!AZ16)/(100+(100*$S17)),0)</f>
        <v>0</v>
      </c>
      <c r="AD17" s="9">
        <f>ROUND((100*$S17*Cashflow!BA16)/(100+(100*$S17)),0)</f>
        <v>0</v>
      </c>
      <c r="AE17" s="8">
        <f>ROUND((100*$S17*Cashflow!BB16)/(100+(100*$S17)),0)</f>
        <v>0</v>
      </c>
      <c r="AF17" s="9"/>
      <c r="AG17" s="9"/>
      <c r="AH17" s="21" t="str">
        <f t="shared" si="1"/>
        <v>Environmental Scheme income</v>
      </c>
      <c r="AI17" s="27">
        <f>Cashflow!BF16</f>
        <v>0.2</v>
      </c>
      <c r="AJ17" s="10">
        <f>ROUND((100*$AI17*Cashflow!BG16)/(100+(100*$AI17)),0)</f>
        <v>0</v>
      </c>
      <c r="AK17" s="9">
        <f>ROUND((100*$AI17*Cashflow!BH16)/(100+(100*$AI17)),0)</f>
        <v>0</v>
      </c>
      <c r="AL17" s="9">
        <f>ROUND((100*$AI17*Cashflow!BI16)/(100+(100*$AI17)),0)</f>
        <v>0</v>
      </c>
      <c r="AM17" s="9">
        <f>ROUND((100*$AI17*Cashflow!BJ16)/(100+(100*$AI17)),0)</f>
        <v>0</v>
      </c>
      <c r="AN17" s="9">
        <f>ROUND((100*$AI17*Cashflow!BK16)/(100+(100*$AI17)),0)</f>
        <v>0</v>
      </c>
      <c r="AO17" s="9">
        <f>ROUND((100*$AI17*Cashflow!BL16)/(100+(100*$AI17)),0)</f>
        <v>0</v>
      </c>
      <c r="AP17" s="9">
        <f>ROUND((100*$AI17*Cashflow!BM16)/(100+(100*$AI17)),0)</f>
        <v>0</v>
      </c>
      <c r="AQ17" s="9">
        <f>ROUND((100*$AI17*Cashflow!BN16)/(100+(100*$AI17)),0)</f>
        <v>0</v>
      </c>
      <c r="AR17" s="9">
        <f>ROUND((100*$AI17*Cashflow!BO16)/(100+(100*$AI17)),0)</f>
        <v>0</v>
      </c>
      <c r="AS17" s="9">
        <f>ROUND((100*$AI17*Cashflow!BP16)/(100+(100*$AI17)),0)</f>
        <v>0</v>
      </c>
      <c r="AT17" s="9">
        <f>ROUND((100*$AI17*Cashflow!BQ16)/(100+(100*$AI17)),0)</f>
        <v>0</v>
      </c>
      <c r="AU17" s="8">
        <f>ROUND((100*$AI17*Cashflow!BR16)/(100+(100*$AI17)),0)</f>
        <v>0</v>
      </c>
      <c r="AV17" s="9"/>
    </row>
    <row r="18" spans="2:48" x14ac:dyDescent="0.2">
      <c r="B18" s="21" t="str">
        <f>Cashflow!B17</f>
        <v>Other sundry income</v>
      </c>
      <c r="C18" s="27">
        <f>Cashflow!C17</f>
        <v>0</v>
      </c>
      <c r="D18" s="10">
        <f>ROUND((100*$C18*Cashflow!D17)/(100+(100*$C18)),0)</f>
        <v>0</v>
      </c>
      <c r="E18" s="9">
        <f>ROUND((100*$C18*Cashflow!F17)/(100+(100*$C18)),0)</f>
        <v>0</v>
      </c>
      <c r="F18" s="9">
        <f>ROUND((100*$C18*Cashflow!H17)/(100+(100*$C18)),0)</f>
        <v>0</v>
      </c>
      <c r="G18" s="9">
        <f>ROUND((100*$C18*Cashflow!M17)/(100+(100*$C18)),0)</f>
        <v>0</v>
      </c>
      <c r="H18" s="9">
        <f>ROUND((100*$C18*Cashflow!O17)/(100+(100*$C18)),0)</f>
        <v>0</v>
      </c>
      <c r="I18" s="9">
        <f>ROUND((100*$C18*Cashflow!Q17)/(100+(100*$C18)),0)</f>
        <v>0</v>
      </c>
      <c r="J18" s="9">
        <f>ROUND((100*$C18*Cashflow!V17)/(100+(100*$C18)),0)</f>
        <v>0</v>
      </c>
      <c r="K18" s="9">
        <f>ROUND((100*$C18*Cashflow!X17)/(100+(100*$C18)),0)</f>
        <v>0</v>
      </c>
      <c r="L18" s="9">
        <f>ROUND((100*$C18*Cashflow!Z17)/(100+(100*$C18)),0)</f>
        <v>0</v>
      </c>
      <c r="M18" s="9">
        <f>ROUND((100*$C18*Cashflow!AE17)/(100+(100*$C18)),0)</f>
        <v>0</v>
      </c>
      <c r="N18" s="9">
        <f>ROUND((100*$C18*Cashflow!AG17)/(100+(100*$C18)),0)</f>
        <v>0</v>
      </c>
      <c r="O18" s="8">
        <f>ROUND((100*$C18*Cashflow!AI17)/(100+(100*$C18)),0)</f>
        <v>0</v>
      </c>
      <c r="P18" s="9"/>
      <c r="Q18" s="9"/>
      <c r="R18" s="21" t="str">
        <f t="shared" si="0"/>
        <v>Other sundry income</v>
      </c>
      <c r="S18" s="27">
        <f>Cashflow!AP17</f>
        <v>0</v>
      </c>
      <c r="T18" s="10">
        <f>ROUND((100*$S18*Cashflow!AQ17)/(100+(100*$S18)),0)</f>
        <v>0</v>
      </c>
      <c r="U18" s="9">
        <f>ROUND((100*$S18*Cashflow!AR17)/(100+(100*$S18)),0)</f>
        <v>0</v>
      </c>
      <c r="V18" s="9">
        <f>ROUND((100*$S18*Cashflow!AS17)/(100+(100*$S18)),0)</f>
        <v>0</v>
      </c>
      <c r="W18" s="9">
        <f>ROUND((100*$S18*Cashflow!AT17)/(100+(100*$S18)),0)</f>
        <v>0</v>
      </c>
      <c r="X18" s="9">
        <f>ROUND((100*$S18*Cashflow!AU17)/(100+(100*$S18)),0)</f>
        <v>0</v>
      </c>
      <c r="Y18" s="9">
        <f>ROUND((100*$S18*Cashflow!AV17)/(100+(100*$S18)),0)</f>
        <v>0</v>
      </c>
      <c r="Z18" s="9">
        <f>ROUND((100*$S18*Cashflow!AW17)/(100+(100*$S18)),0)</f>
        <v>0</v>
      </c>
      <c r="AA18" s="9">
        <f>ROUND((100*$S18*Cashflow!AX17)/(100+(100*$S18)),0)</f>
        <v>0</v>
      </c>
      <c r="AB18" s="9">
        <f>ROUND((100*$S18*Cashflow!AY17)/(100+(100*$S18)),0)</f>
        <v>0</v>
      </c>
      <c r="AC18" s="9">
        <f>ROUND((100*$S18*Cashflow!AZ17)/(100+(100*$S18)),0)</f>
        <v>0</v>
      </c>
      <c r="AD18" s="9">
        <f>ROUND((100*$S18*Cashflow!BA17)/(100+(100*$S18)),0)</f>
        <v>0</v>
      </c>
      <c r="AE18" s="8">
        <f>ROUND((100*$S18*Cashflow!BB17)/(100+(100*$S18)),0)</f>
        <v>0</v>
      </c>
      <c r="AF18" s="9"/>
      <c r="AG18" s="9"/>
      <c r="AH18" s="21" t="str">
        <f t="shared" si="1"/>
        <v>Other sundry income</v>
      </c>
      <c r="AI18" s="27">
        <f>Cashflow!BF17</f>
        <v>0</v>
      </c>
      <c r="AJ18" s="10">
        <f>ROUND((100*$AI18*Cashflow!BG17)/(100+(100*$AI18)),0)</f>
        <v>0</v>
      </c>
      <c r="AK18" s="9">
        <f>ROUND((100*$AI18*Cashflow!BH17)/(100+(100*$AI18)),0)</f>
        <v>0</v>
      </c>
      <c r="AL18" s="9">
        <f>ROUND((100*$AI18*Cashflow!BI17)/(100+(100*$AI18)),0)</f>
        <v>0</v>
      </c>
      <c r="AM18" s="9">
        <f>ROUND((100*$AI18*Cashflow!BJ17)/(100+(100*$AI18)),0)</f>
        <v>0</v>
      </c>
      <c r="AN18" s="9">
        <f>ROUND((100*$AI18*Cashflow!BK17)/(100+(100*$AI18)),0)</f>
        <v>0</v>
      </c>
      <c r="AO18" s="9">
        <f>ROUND((100*$AI18*Cashflow!BL17)/(100+(100*$AI18)),0)</f>
        <v>0</v>
      </c>
      <c r="AP18" s="9">
        <f>ROUND((100*$AI18*Cashflow!BM17)/(100+(100*$AI18)),0)</f>
        <v>0</v>
      </c>
      <c r="AQ18" s="9">
        <f>ROUND((100*$AI18*Cashflow!BN17)/(100+(100*$AI18)),0)</f>
        <v>0</v>
      </c>
      <c r="AR18" s="9">
        <f>ROUND((100*$AI18*Cashflow!BO17)/(100+(100*$AI18)),0)</f>
        <v>0</v>
      </c>
      <c r="AS18" s="9">
        <f>ROUND((100*$AI18*Cashflow!BP17)/(100+(100*$AI18)),0)</f>
        <v>0</v>
      </c>
      <c r="AT18" s="9">
        <f>ROUND((100*$AI18*Cashflow!BQ17)/(100+(100*$AI18)),0)</f>
        <v>0</v>
      </c>
      <c r="AU18" s="8">
        <f>ROUND((100*$AI18*Cashflow!BR17)/(100+(100*$AI18)),0)</f>
        <v>0</v>
      </c>
      <c r="AV18" s="9"/>
    </row>
    <row r="19" spans="2:48" x14ac:dyDescent="0.2">
      <c r="B19" s="21" t="str">
        <f>Cashflow!B18</f>
        <v>Interest received</v>
      </c>
      <c r="C19" s="27">
        <f>Cashflow!C18</f>
        <v>0</v>
      </c>
      <c r="D19" s="10">
        <f>ROUND((100*$C19*Cashflow!D18)/(100+(100*$C19)),0)</f>
        <v>0</v>
      </c>
      <c r="E19" s="9">
        <f>ROUND((100*$C19*Cashflow!F18)/(100+(100*$C19)),0)</f>
        <v>0</v>
      </c>
      <c r="F19" s="9">
        <f>ROUND((100*$C19*Cashflow!H18)/(100+(100*$C19)),0)</f>
        <v>0</v>
      </c>
      <c r="G19" s="9">
        <f>ROUND((100*$C19*Cashflow!M18)/(100+(100*$C19)),0)</f>
        <v>0</v>
      </c>
      <c r="H19" s="9">
        <f>ROUND((100*$C19*Cashflow!O18)/(100+(100*$C19)),0)</f>
        <v>0</v>
      </c>
      <c r="I19" s="9">
        <f>ROUND((100*$C19*Cashflow!Q18)/(100+(100*$C19)),0)</f>
        <v>0</v>
      </c>
      <c r="J19" s="9">
        <f>ROUND((100*$C19*Cashflow!V18)/(100+(100*$C19)),0)</f>
        <v>0</v>
      </c>
      <c r="K19" s="9">
        <f>ROUND((100*$C19*Cashflow!X18)/(100+(100*$C19)),0)</f>
        <v>0</v>
      </c>
      <c r="L19" s="9">
        <f>ROUND((100*$C19*Cashflow!Z18)/(100+(100*$C19)),0)</f>
        <v>0</v>
      </c>
      <c r="M19" s="9">
        <f>ROUND((100*$C19*Cashflow!AE18)/(100+(100*$C19)),0)</f>
        <v>0</v>
      </c>
      <c r="N19" s="9">
        <f>ROUND((100*$C19*Cashflow!AG18)/(100+(100*$C19)),0)</f>
        <v>0</v>
      </c>
      <c r="O19" s="8">
        <f>ROUND((100*$C19*Cashflow!AI18)/(100+(100*$C19)),0)</f>
        <v>0</v>
      </c>
      <c r="P19" s="9"/>
      <c r="Q19" s="9"/>
      <c r="R19" s="21" t="str">
        <f t="shared" si="0"/>
        <v>Interest received</v>
      </c>
      <c r="S19" s="27">
        <f>Cashflow!AP18</f>
        <v>0</v>
      </c>
      <c r="T19" s="10">
        <f>ROUND((100*$S19*Cashflow!AQ18)/(100+(100*$S19)),0)</f>
        <v>0</v>
      </c>
      <c r="U19" s="9">
        <f>ROUND((100*$S19*Cashflow!AR18)/(100+(100*$S19)),0)</f>
        <v>0</v>
      </c>
      <c r="V19" s="9">
        <f>ROUND((100*$S19*Cashflow!AS18)/(100+(100*$S19)),0)</f>
        <v>0</v>
      </c>
      <c r="W19" s="9">
        <f>ROUND((100*$S19*Cashflow!AT18)/(100+(100*$S19)),0)</f>
        <v>0</v>
      </c>
      <c r="X19" s="9">
        <f>ROUND((100*$S19*Cashflow!AU18)/(100+(100*$S19)),0)</f>
        <v>0</v>
      </c>
      <c r="Y19" s="9">
        <f>ROUND((100*$S19*Cashflow!AV18)/(100+(100*$S19)),0)</f>
        <v>0</v>
      </c>
      <c r="Z19" s="9">
        <f>ROUND((100*$S19*Cashflow!AW18)/(100+(100*$S19)),0)</f>
        <v>0</v>
      </c>
      <c r="AA19" s="9">
        <f>ROUND((100*$S19*Cashflow!AX18)/(100+(100*$S19)),0)</f>
        <v>0</v>
      </c>
      <c r="AB19" s="9">
        <f>ROUND((100*$S19*Cashflow!AY18)/(100+(100*$S19)),0)</f>
        <v>0</v>
      </c>
      <c r="AC19" s="9">
        <f>ROUND((100*$S19*Cashflow!AZ18)/(100+(100*$S19)),0)</f>
        <v>0</v>
      </c>
      <c r="AD19" s="9">
        <f>ROUND((100*$S19*Cashflow!BA18)/(100+(100*$S19)),0)</f>
        <v>0</v>
      </c>
      <c r="AE19" s="8">
        <f>ROUND((100*$S19*Cashflow!BB18)/(100+(100*$S19)),0)</f>
        <v>0</v>
      </c>
      <c r="AF19" s="9"/>
      <c r="AG19" s="9"/>
      <c r="AH19" s="21" t="str">
        <f t="shared" si="1"/>
        <v>Interest received</v>
      </c>
      <c r="AI19" s="27">
        <f>Cashflow!BF18</f>
        <v>0</v>
      </c>
      <c r="AJ19" s="10">
        <f>ROUND((100*$AI19*Cashflow!BG18)/(100+(100*$AI19)),0)</f>
        <v>0</v>
      </c>
      <c r="AK19" s="9">
        <f>ROUND((100*$AI19*Cashflow!BH18)/(100+(100*$AI19)),0)</f>
        <v>0</v>
      </c>
      <c r="AL19" s="9">
        <f>ROUND((100*$AI19*Cashflow!BI18)/(100+(100*$AI19)),0)</f>
        <v>0</v>
      </c>
      <c r="AM19" s="9">
        <f>ROUND((100*$AI19*Cashflow!BJ18)/(100+(100*$AI19)),0)</f>
        <v>0</v>
      </c>
      <c r="AN19" s="9">
        <f>ROUND((100*$AI19*Cashflow!BK18)/(100+(100*$AI19)),0)</f>
        <v>0</v>
      </c>
      <c r="AO19" s="9">
        <f>ROUND((100*$AI19*Cashflow!BL18)/(100+(100*$AI19)),0)</f>
        <v>0</v>
      </c>
      <c r="AP19" s="9">
        <f>ROUND((100*$AI19*Cashflow!BM18)/(100+(100*$AI19)),0)</f>
        <v>0</v>
      </c>
      <c r="AQ19" s="9">
        <f>ROUND((100*$AI19*Cashflow!BN18)/(100+(100*$AI19)),0)</f>
        <v>0</v>
      </c>
      <c r="AR19" s="9">
        <f>ROUND((100*$AI19*Cashflow!BO18)/(100+(100*$AI19)),0)</f>
        <v>0</v>
      </c>
      <c r="AS19" s="9">
        <f>ROUND((100*$AI19*Cashflow!BP18)/(100+(100*$AI19)),0)</f>
        <v>0</v>
      </c>
      <c r="AT19" s="9">
        <f>ROUND((100*$AI19*Cashflow!BQ18)/(100+(100*$AI19)),0)</f>
        <v>0</v>
      </c>
      <c r="AU19" s="8">
        <f>ROUND((100*$AI19*Cashflow!BR18)/(100+(100*$AI19)),0)</f>
        <v>0</v>
      </c>
      <c r="AV19" s="9"/>
    </row>
    <row r="20" spans="2:48" x14ac:dyDescent="0.2">
      <c r="B20" s="21">
        <f>Cashflow!B19</f>
        <v>0</v>
      </c>
      <c r="C20" s="27">
        <f>Cashflow!C19</f>
        <v>0</v>
      </c>
      <c r="D20" s="10">
        <f>ROUND((100*$C20*Cashflow!D19)/(100+(100*$C20)),0)</f>
        <v>0</v>
      </c>
      <c r="E20" s="9">
        <f>ROUND((100*$C20*Cashflow!F19)/(100+(100*$C20)),0)</f>
        <v>0</v>
      </c>
      <c r="F20" s="9">
        <f>ROUND((100*$C20*Cashflow!H19)/(100+(100*$C20)),0)</f>
        <v>0</v>
      </c>
      <c r="G20" s="9">
        <f>ROUND((100*$C20*Cashflow!M19)/(100+(100*$C20)),0)</f>
        <v>0</v>
      </c>
      <c r="H20" s="9">
        <f>ROUND((100*$C20*Cashflow!O19)/(100+(100*$C20)),0)</f>
        <v>0</v>
      </c>
      <c r="I20" s="9">
        <f>ROUND((100*$C20*Cashflow!Q19)/(100+(100*$C20)),0)</f>
        <v>0</v>
      </c>
      <c r="J20" s="9">
        <f>ROUND((100*$C20*Cashflow!V19)/(100+(100*$C20)),0)</f>
        <v>0</v>
      </c>
      <c r="K20" s="9">
        <f>ROUND((100*$C20*Cashflow!X19)/(100+(100*$C20)),0)</f>
        <v>0</v>
      </c>
      <c r="L20" s="9">
        <f>ROUND((100*$C20*Cashflow!Z19)/(100+(100*$C20)),0)</f>
        <v>0</v>
      </c>
      <c r="M20" s="9">
        <f>ROUND((100*$C20*Cashflow!AE19)/(100+(100*$C20)),0)</f>
        <v>0</v>
      </c>
      <c r="N20" s="9">
        <f>ROUND((100*$C20*Cashflow!AG19)/(100+(100*$C20)),0)</f>
        <v>0</v>
      </c>
      <c r="O20" s="8">
        <f>ROUND((100*$C20*Cashflow!AI19)/(100+(100*$C20)),0)</f>
        <v>0</v>
      </c>
      <c r="P20" s="9"/>
      <c r="Q20" s="9"/>
      <c r="R20" s="21">
        <f t="shared" si="0"/>
        <v>0</v>
      </c>
      <c r="S20" s="27">
        <f>Cashflow!AP19</f>
        <v>0</v>
      </c>
      <c r="T20" s="10">
        <f>ROUND((100*$S20*Cashflow!AQ19)/(100+(100*$S20)),0)</f>
        <v>0</v>
      </c>
      <c r="U20" s="9">
        <f>ROUND((100*$S20*Cashflow!AR19)/(100+(100*$S20)),0)</f>
        <v>0</v>
      </c>
      <c r="V20" s="9">
        <f>ROUND((100*$S20*Cashflow!AS19)/(100+(100*$S20)),0)</f>
        <v>0</v>
      </c>
      <c r="W20" s="9">
        <f>ROUND((100*$S20*Cashflow!AT19)/(100+(100*$S20)),0)</f>
        <v>0</v>
      </c>
      <c r="X20" s="9">
        <f>ROUND((100*$S20*Cashflow!AU19)/(100+(100*$S20)),0)</f>
        <v>0</v>
      </c>
      <c r="Y20" s="9">
        <f>ROUND((100*$S20*Cashflow!AV19)/(100+(100*$S20)),0)</f>
        <v>0</v>
      </c>
      <c r="Z20" s="9">
        <f>ROUND((100*$S20*Cashflow!AW19)/(100+(100*$S20)),0)</f>
        <v>0</v>
      </c>
      <c r="AA20" s="9">
        <f>ROUND((100*$S20*Cashflow!AX19)/(100+(100*$S20)),0)</f>
        <v>0</v>
      </c>
      <c r="AB20" s="9">
        <f>ROUND((100*$S20*Cashflow!AY19)/(100+(100*$S20)),0)</f>
        <v>0</v>
      </c>
      <c r="AC20" s="9">
        <f>ROUND((100*$S20*Cashflow!AZ19)/(100+(100*$S20)),0)</f>
        <v>0</v>
      </c>
      <c r="AD20" s="9">
        <f>ROUND((100*$S20*Cashflow!BA19)/(100+(100*$S20)),0)</f>
        <v>0</v>
      </c>
      <c r="AE20" s="8">
        <f>ROUND((100*$S20*Cashflow!BB19)/(100+(100*$S20)),0)</f>
        <v>0</v>
      </c>
      <c r="AF20" s="9"/>
      <c r="AG20" s="9"/>
      <c r="AH20" s="21">
        <f t="shared" si="1"/>
        <v>0</v>
      </c>
      <c r="AI20" s="27">
        <f>Cashflow!BF19</f>
        <v>0</v>
      </c>
      <c r="AJ20" s="10">
        <f>ROUND((100*$AI20*Cashflow!BG19)/(100+(100*$AI20)),0)</f>
        <v>0</v>
      </c>
      <c r="AK20" s="9">
        <f>ROUND((100*$AI20*Cashflow!BH19)/(100+(100*$AI20)),0)</f>
        <v>0</v>
      </c>
      <c r="AL20" s="9">
        <f>ROUND((100*$AI20*Cashflow!BI19)/(100+(100*$AI20)),0)</f>
        <v>0</v>
      </c>
      <c r="AM20" s="9">
        <f>ROUND((100*$AI20*Cashflow!BJ19)/(100+(100*$AI20)),0)</f>
        <v>0</v>
      </c>
      <c r="AN20" s="9">
        <f>ROUND((100*$AI20*Cashflow!BK19)/(100+(100*$AI20)),0)</f>
        <v>0</v>
      </c>
      <c r="AO20" s="9">
        <f>ROUND((100*$AI20*Cashflow!BL19)/(100+(100*$AI20)),0)</f>
        <v>0</v>
      </c>
      <c r="AP20" s="9">
        <f>ROUND((100*$AI20*Cashflow!BM19)/(100+(100*$AI20)),0)</f>
        <v>0</v>
      </c>
      <c r="AQ20" s="9">
        <f>ROUND((100*$AI20*Cashflow!BN19)/(100+(100*$AI20)),0)</f>
        <v>0</v>
      </c>
      <c r="AR20" s="9">
        <f>ROUND((100*$AI20*Cashflow!BO19)/(100+(100*$AI20)),0)</f>
        <v>0</v>
      </c>
      <c r="AS20" s="9">
        <f>ROUND((100*$AI20*Cashflow!BP19)/(100+(100*$AI20)),0)</f>
        <v>0</v>
      </c>
      <c r="AT20" s="9">
        <f>ROUND((100*$AI20*Cashflow!BQ19)/(100+(100*$AI20)),0)</f>
        <v>0</v>
      </c>
      <c r="AU20" s="8">
        <f>ROUND((100*$AI20*Cashflow!BR19)/(100+(100*$AI20)),0)</f>
        <v>0</v>
      </c>
      <c r="AV20" s="9"/>
    </row>
    <row r="21" spans="2:48" x14ac:dyDescent="0.2">
      <c r="B21" s="21" t="str">
        <f>Cashflow!B20</f>
        <v>New loan capital</v>
      </c>
      <c r="C21" s="27">
        <f>Cashflow!C20</f>
        <v>0</v>
      </c>
      <c r="D21" s="10">
        <f>ROUND((100*$C21*Cashflow!D20)/(100+(100*$C21)),0)</f>
        <v>0</v>
      </c>
      <c r="E21" s="9">
        <f>ROUND((100*$C21*Cashflow!F20)/(100+(100*$C21)),0)</f>
        <v>0</v>
      </c>
      <c r="F21" s="9">
        <f>ROUND((100*$C21*Cashflow!H20)/(100+(100*$C21)),0)</f>
        <v>0</v>
      </c>
      <c r="G21" s="9">
        <f>ROUND((100*$C21*Cashflow!M20)/(100+(100*$C21)),0)</f>
        <v>0</v>
      </c>
      <c r="H21" s="9">
        <f>ROUND((100*$C21*Cashflow!O20)/(100+(100*$C21)),0)</f>
        <v>0</v>
      </c>
      <c r="I21" s="9">
        <f>ROUND((100*$C21*Cashflow!Q20)/(100+(100*$C21)),0)</f>
        <v>0</v>
      </c>
      <c r="J21" s="9">
        <f>ROUND((100*$C21*Cashflow!V20)/(100+(100*$C21)),0)</f>
        <v>0</v>
      </c>
      <c r="K21" s="9">
        <f>ROUND((100*$C21*Cashflow!X20)/(100+(100*$C21)),0)</f>
        <v>0</v>
      </c>
      <c r="L21" s="9">
        <f>ROUND((100*$C21*Cashflow!Z20)/(100+(100*$C21)),0)</f>
        <v>0</v>
      </c>
      <c r="M21" s="9">
        <f>ROUND((100*$C21*Cashflow!AE20)/(100+(100*$C21)),0)</f>
        <v>0</v>
      </c>
      <c r="N21" s="9">
        <f>ROUND((100*$C21*Cashflow!AG20)/(100+(100*$C21)),0)</f>
        <v>0</v>
      </c>
      <c r="O21" s="8">
        <f>ROUND((100*$C21*Cashflow!AI20)/(100+(100*$C21)),0)</f>
        <v>0</v>
      </c>
      <c r="P21" s="9"/>
      <c r="Q21" s="9"/>
      <c r="R21" s="21" t="str">
        <f t="shared" si="0"/>
        <v>New loan capital</v>
      </c>
      <c r="S21" s="27">
        <f>Cashflow!AP20</f>
        <v>0</v>
      </c>
      <c r="T21" s="10">
        <f>ROUND((100*$S21*Cashflow!AQ20)/(100+(100*$S21)),0)</f>
        <v>0</v>
      </c>
      <c r="U21" s="9">
        <f>ROUND((100*$S21*Cashflow!AR20)/(100+(100*$S21)),0)</f>
        <v>0</v>
      </c>
      <c r="V21" s="9">
        <f>ROUND((100*$S21*Cashflow!AS20)/(100+(100*$S21)),0)</f>
        <v>0</v>
      </c>
      <c r="W21" s="9">
        <f>ROUND((100*$S21*Cashflow!AT20)/(100+(100*$S21)),0)</f>
        <v>0</v>
      </c>
      <c r="X21" s="9">
        <f>ROUND((100*$S21*Cashflow!AU20)/(100+(100*$S21)),0)</f>
        <v>0</v>
      </c>
      <c r="Y21" s="9">
        <f>ROUND((100*$S21*Cashflow!AV20)/(100+(100*$S21)),0)</f>
        <v>0</v>
      </c>
      <c r="Z21" s="9">
        <f>ROUND((100*$S21*Cashflow!AW20)/(100+(100*$S21)),0)</f>
        <v>0</v>
      </c>
      <c r="AA21" s="9">
        <f>ROUND((100*$S21*Cashflow!AX20)/(100+(100*$S21)),0)</f>
        <v>0</v>
      </c>
      <c r="AB21" s="9">
        <f>ROUND((100*$S21*Cashflow!AY20)/(100+(100*$S21)),0)</f>
        <v>0</v>
      </c>
      <c r="AC21" s="9">
        <f>ROUND((100*$S21*Cashflow!AZ20)/(100+(100*$S21)),0)</f>
        <v>0</v>
      </c>
      <c r="AD21" s="9">
        <f>ROUND((100*$S21*Cashflow!BA20)/(100+(100*$S21)),0)</f>
        <v>0</v>
      </c>
      <c r="AE21" s="8">
        <f>ROUND((100*$S21*Cashflow!BB20)/(100+(100*$S21)),0)</f>
        <v>0</v>
      </c>
      <c r="AF21" s="9"/>
      <c r="AG21" s="9"/>
      <c r="AH21" s="21" t="str">
        <f t="shared" si="1"/>
        <v>New loan capital</v>
      </c>
      <c r="AI21" s="27">
        <f>Cashflow!BF20</f>
        <v>0</v>
      </c>
      <c r="AJ21" s="10">
        <f>ROUND((100*$AI21*Cashflow!BG20)/(100+(100*$AI21)),0)</f>
        <v>0</v>
      </c>
      <c r="AK21" s="9">
        <f>ROUND((100*$AI21*Cashflow!BH20)/(100+(100*$AI21)),0)</f>
        <v>0</v>
      </c>
      <c r="AL21" s="9">
        <f>ROUND((100*$AI21*Cashflow!BI20)/(100+(100*$AI21)),0)</f>
        <v>0</v>
      </c>
      <c r="AM21" s="9">
        <f>ROUND((100*$AI21*Cashflow!BJ20)/(100+(100*$AI21)),0)</f>
        <v>0</v>
      </c>
      <c r="AN21" s="9">
        <f>ROUND((100*$AI21*Cashflow!BK20)/(100+(100*$AI21)),0)</f>
        <v>0</v>
      </c>
      <c r="AO21" s="9">
        <f>ROUND((100*$AI21*Cashflow!BL20)/(100+(100*$AI21)),0)</f>
        <v>0</v>
      </c>
      <c r="AP21" s="9">
        <f>ROUND((100*$AI21*Cashflow!BM20)/(100+(100*$AI21)),0)</f>
        <v>0</v>
      </c>
      <c r="AQ21" s="9">
        <f>ROUND((100*$AI21*Cashflow!BN20)/(100+(100*$AI21)),0)</f>
        <v>0</v>
      </c>
      <c r="AR21" s="9">
        <f>ROUND((100*$AI21*Cashflow!BO20)/(100+(100*$AI21)),0)</f>
        <v>0</v>
      </c>
      <c r="AS21" s="9">
        <f>ROUND((100*$AI21*Cashflow!BP20)/(100+(100*$AI21)),0)</f>
        <v>0</v>
      </c>
      <c r="AT21" s="9">
        <f>ROUND((100*$AI21*Cashflow!BQ20)/(100+(100*$AI21)),0)</f>
        <v>0</v>
      </c>
      <c r="AU21" s="8">
        <f>ROUND((100*$AI21*Cashflow!BR20)/(100+(100*$AI21)),0)</f>
        <v>0</v>
      </c>
      <c r="AV21" s="9"/>
    </row>
    <row r="22" spans="2:48" x14ac:dyDescent="0.2">
      <c r="B22" s="21" t="str">
        <f>Cashflow!B21</f>
        <v>Private cash introduced</v>
      </c>
      <c r="C22" s="27">
        <f>Cashflow!C21</f>
        <v>0</v>
      </c>
      <c r="D22" s="10">
        <f>ROUND((100*$C22*Cashflow!D21)/(100+(100*$C22)),0)</f>
        <v>0</v>
      </c>
      <c r="E22" s="9">
        <f>ROUND((100*$C22*Cashflow!F21)/(100+(100*$C22)),0)</f>
        <v>0</v>
      </c>
      <c r="F22" s="9">
        <f>ROUND((100*$C22*Cashflow!H21)/(100+(100*$C22)),0)</f>
        <v>0</v>
      </c>
      <c r="G22" s="9">
        <f>ROUND((100*$C22*Cashflow!M21)/(100+(100*$C22)),0)</f>
        <v>0</v>
      </c>
      <c r="H22" s="9">
        <f>ROUND((100*$C22*Cashflow!O21)/(100+(100*$C22)),0)</f>
        <v>0</v>
      </c>
      <c r="I22" s="9">
        <f>ROUND((100*$C22*Cashflow!Q21)/(100+(100*$C22)),0)</f>
        <v>0</v>
      </c>
      <c r="J22" s="9">
        <f>ROUND((100*$C22*Cashflow!V21)/(100+(100*$C22)),0)</f>
        <v>0</v>
      </c>
      <c r="K22" s="9">
        <f>ROUND((100*$C22*Cashflow!X21)/(100+(100*$C22)),0)</f>
        <v>0</v>
      </c>
      <c r="L22" s="9">
        <f>ROUND((100*$C22*Cashflow!Z21)/(100+(100*$C22)),0)</f>
        <v>0</v>
      </c>
      <c r="M22" s="9">
        <f>ROUND((100*$C22*Cashflow!AE21)/(100+(100*$C22)),0)</f>
        <v>0</v>
      </c>
      <c r="N22" s="9">
        <f>ROUND((100*$C22*Cashflow!AG21)/(100+(100*$C22)),0)</f>
        <v>0</v>
      </c>
      <c r="O22" s="8">
        <f>ROUND((100*$C22*Cashflow!AI21)/(100+(100*$C22)),0)</f>
        <v>0</v>
      </c>
      <c r="P22" s="9"/>
      <c r="Q22" s="9"/>
      <c r="R22" s="21" t="str">
        <f t="shared" si="0"/>
        <v>Private cash introduced</v>
      </c>
      <c r="S22" s="27">
        <f>Cashflow!AP21</f>
        <v>0</v>
      </c>
      <c r="T22" s="10">
        <f>ROUND((100*$S22*Cashflow!AQ21)/(100+(100*$S22)),0)</f>
        <v>0</v>
      </c>
      <c r="U22" s="9">
        <f>ROUND((100*$S22*Cashflow!AR21)/(100+(100*$S22)),0)</f>
        <v>0</v>
      </c>
      <c r="V22" s="9">
        <f>ROUND((100*$S22*Cashflow!AS21)/(100+(100*$S22)),0)</f>
        <v>0</v>
      </c>
      <c r="W22" s="9">
        <f>ROUND((100*$S22*Cashflow!AT21)/(100+(100*$S22)),0)</f>
        <v>0</v>
      </c>
      <c r="X22" s="9">
        <f>ROUND((100*$S22*Cashflow!AU21)/(100+(100*$S22)),0)</f>
        <v>0</v>
      </c>
      <c r="Y22" s="9">
        <f>ROUND((100*$S22*Cashflow!AV21)/(100+(100*$S22)),0)</f>
        <v>0</v>
      </c>
      <c r="Z22" s="9">
        <f>ROUND((100*$S22*Cashflow!AW21)/(100+(100*$S22)),0)</f>
        <v>0</v>
      </c>
      <c r="AA22" s="9">
        <f>ROUND((100*$S22*Cashflow!AX21)/(100+(100*$S22)),0)</f>
        <v>0</v>
      </c>
      <c r="AB22" s="9">
        <f>ROUND((100*$S22*Cashflow!AY21)/(100+(100*$S22)),0)</f>
        <v>0</v>
      </c>
      <c r="AC22" s="9">
        <f>ROUND((100*$S22*Cashflow!AZ21)/(100+(100*$S22)),0)</f>
        <v>0</v>
      </c>
      <c r="AD22" s="9">
        <f>ROUND((100*$S22*Cashflow!BA21)/(100+(100*$S22)),0)</f>
        <v>0</v>
      </c>
      <c r="AE22" s="8">
        <f>ROUND((100*$S22*Cashflow!BB21)/(100+(100*$S22)),0)</f>
        <v>0</v>
      </c>
      <c r="AF22" s="9"/>
      <c r="AG22" s="9"/>
      <c r="AH22" s="21" t="str">
        <f t="shared" si="1"/>
        <v>Private cash introduced</v>
      </c>
      <c r="AI22" s="27">
        <f>Cashflow!BF21</f>
        <v>0</v>
      </c>
      <c r="AJ22" s="10">
        <f>ROUND((100*$AI22*Cashflow!BG21)/(100+(100*$AI22)),0)</f>
        <v>0</v>
      </c>
      <c r="AK22" s="9">
        <f>ROUND((100*$AI22*Cashflow!BH21)/(100+(100*$AI22)),0)</f>
        <v>0</v>
      </c>
      <c r="AL22" s="9">
        <f>ROUND((100*$AI22*Cashflow!BI21)/(100+(100*$AI22)),0)</f>
        <v>0</v>
      </c>
      <c r="AM22" s="9">
        <f>ROUND((100*$AI22*Cashflow!BJ21)/(100+(100*$AI22)),0)</f>
        <v>0</v>
      </c>
      <c r="AN22" s="9">
        <f>ROUND((100*$AI22*Cashflow!BK21)/(100+(100*$AI22)),0)</f>
        <v>0</v>
      </c>
      <c r="AO22" s="9">
        <f>ROUND((100*$AI22*Cashflow!BL21)/(100+(100*$AI22)),0)</f>
        <v>0</v>
      </c>
      <c r="AP22" s="9">
        <f>ROUND((100*$AI22*Cashflow!BM21)/(100+(100*$AI22)),0)</f>
        <v>0</v>
      </c>
      <c r="AQ22" s="9">
        <f>ROUND((100*$AI22*Cashflow!BN21)/(100+(100*$AI22)),0)</f>
        <v>0</v>
      </c>
      <c r="AR22" s="9">
        <f>ROUND((100*$AI22*Cashflow!BO21)/(100+(100*$AI22)),0)</f>
        <v>0</v>
      </c>
      <c r="AS22" s="9">
        <f>ROUND((100*$AI22*Cashflow!BP21)/(100+(100*$AI22)),0)</f>
        <v>0</v>
      </c>
      <c r="AT22" s="9">
        <f>ROUND((100*$AI22*Cashflow!BQ21)/(100+(100*$AI22)),0)</f>
        <v>0</v>
      </c>
      <c r="AU22" s="8">
        <f>ROUND((100*$AI22*Cashflow!BR21)/(100+(100*$AI22)),0)</f>
        <v>0</v>
      </c>
      <c r="AV22" s="9"/>
    </row>
    <row r="23" spans="2:48" x14ac:dyDescent="0.2">
      <c r="B23" s="21" t="str">
        <f>Cashflow!B22</f>
        <v>Selling assets</v>
      </c>
      <c r="C23" s="27">
        <f>Cashflow!C22</f>
        <v>0</v>
      </c>
      <c r="D23" s="10">
        <f>ROUND((100*$C23*Cashflow!D22)/(100+(100*$C23)),0)</f>
        <v>0</v>
      </c>
      <c r="E23" s="9">
        <f>ROUND((100*$C23*Cashflow!F22)/(100+(100*$C23)),0)</f>
        <v>0</v>
      </c>
      <c r="F23" s="9">
        <f>ROUND((100*$C23*Cashflow!H22)/(100+(100*$C23)),0)</f>
        <v>0</v>
      </c>
      <c r="G23" s="9">
        <f>ROUND((100*$C23*Cashflow!M22)/(100+(100*$C23)),0)</f>
        <v>0</v>
      </c>
      <c r="H23" s="9">
        <f>ROUND((100*$C23*Cashflow!O22)/(100+(100*$C23)),0)</f>
        <v>0</v>
      </c>
      <c r="I23" s="9">
        <f>ROUND((100*$C23*Cashflow!Q22)/(100+(100*$C23)),0)</f>
        <v>0</v>
      </c>
      <c r="J23" s="9">
        <f>ROUND((100*$C23*Cashflow!V22)/(100+(100*$C23)),0)</f>
        <v>0</v>
      </c>
      <c r="K23" s="9">
        <f>ROUND((100*$C23*Cashflow!X22)/(100+(100*$C23)),0)</f>
        <v>0</v>
      </c>
      <c r="L23" s="9">
        <f>ROUND((100*$C23*Cashflow!Z22)/(100+(100*$C23)),0)</f>
        <v>0</v>
      </c>
      <c r="M23" s="9">
        <f>ROUND((100*$C23*Cashflow!AE22)/(100+(100*$C23)),0)</f>
        <v>0</v>
      </c>
      <c r="N23" s="9">
        <f>ROUND((100*$C23*Cashflow!AG22)/(100+(100*$C23)),0)</f>
        <v>0</v>
      </c>
      <c r="O23" s="8">
        <f>ROUND((100*$C23*Cashflow!AI22)/(100+(100*$C23)),0)</f>
        <v>0</v>
      </c>
      <c r="P23" s="9"/>
      <c r="Q23" s="9"/>
      <c r="R23" s="21" t="str">
        <f t="shared" si="0"/>
        <v>Selling assets</v>
      </c>
      <c r="S23" s="27">
        <f>Cashflow!AP22</f>
        <v>0.2</v>
      </c>
      <c r="T23" s="10">
        <f>ROUND((100*$S23*Cashflow!AQ22)/(100+(100*$S23)),0)</f>
        <v>0</v>
      </c>
      <c r="U23" s="9">
        <f>ROUND((100*$S23*Cashflow!AR22)/(100+(100*$S23)),0)</f>
        <v>0</v>
      </c>
      <c r="V23" s="9">
        <f>ROUND((100*$S23*Cashflow!AS22)/(100+(100*$S23)),0)</f>
        <v>0</v>
      </c>
      <c r="W23" s="9">
        <f>ROUND((100*$S23*Cashflow!AT22)/(100+(100*$S23)),0)</f>
        <v>0</v>
      </c>
      <c r="X23" s="9">
        <f>ROUND((100*$S23*Cashflow!AU22)/(100+(100*$S23)),0)</f>
        <v>0</v>
      </c>
      <c r="Y23" s="9">
        <f>ROUND((100*$S23*Cashflow!AV22)/(100+(100*$S23)),0)</f>
        <v>0</v>
      </c>
      <c r="Z23" s="9">
        <f>ROUND((100*$S23*Cashflow!AW22)/(100+(100*$S23)),0)</f>
        <v>0</v>
      </c>
      <c r="AA23" s="9">
        <f>ROUND((100*$S23*Cashflow!AX22)/(100+(100*$S23)),0)</f>
        <v>0</v>
      </c>
      <c r="AB23" s="9">
        <f>ROUND((100*$S23*Cashflow!AY22)/(100+(100*$S23)),0)</f>
        <v>0</v>
      </c>
      <c r="AC23" s="9">
        <f>ROUND((100*$S23*Cashflow!AZ22)/(100+(100*$S23)),0)</f>
        <v>0</v>
      </c>
      <c r="AD23" s="9">
        <f>ROUND((100*$S23*Cashflow!BA22)/(100+(100*$S23)),0)</f>
        <v>0</v>
      </c>
      <c r="AE23" s="8">
        <f>ROUND((100*$S23*Cashflow!BB22)/(100+(100*$S23)),0)</f>
        <v>0</v>
      </c>
      <c r="AF23" s="9"/>
      <c r="AG23" s="9"/>
      <c r="AH23" s="21" t="str">
        <f t="shared" si="1"/>
        <v>Selling assets</v>
      </c>
      <c r="AI23" s="27">
        <f>Cashflow!BF22</f>
        <v>0.2</v>
      </c>
      <c r="AJ23" s="10">
        <f>ROUND((100*$AI23*Cashflow!BG22)/(100+(100*$AI23)),0)</f>
        <v>0</v>
      </c>
      <c r="AK23" s="9">
        <f>ROUND((100*$AI23*Cashflow!BH22)/(100+(100*$AI23)),0)</f>
        <v>0</v>
      </c>
      <c r="AL23" s="9">
        <f>ROUND((100*$AI23*Cashflow!BI22)/(100+(100*$AI23)),0)</f>
        <v>0</v>
      </c>
      <c r="AM23" s="9">
        <f>ROUND((100*$AI23*Cashflow!BJ22)/(100+(100*$AI23)),0)</f>
        <v>0</v>
      </c>
      <c r="AN23" s="9">
        <f>ROUND((100*$AI23*Cashflow!BK22)/(100+(100*$AI23)),0)</f>
        <v>0</v>
      </c>
      <c r="AO23" s="9">
        <f>ROUND((100*$AI23*Cashflow!BL22)/(100+(100*$AI23)),0)</f>
        <v>0</v>
      </c>
      <c r="AP23" s="9">
        <f>ROUND((100*$AI23*Cashflow!BM22)/(100+(100*$AI23)),0)</f>
        <v>0</v>
      </c>
      <c r="AQ23" s="9">
        <f>ROUND((100*$AI23*Cashflow!BN22)/(100+(100*$AI23)),0)</f>
        <v>0</v>
      </c>
      <c r="AR23" s="9">
        <f>ROUND((100*$AI23*Cashflow!BO22)/(100+(100*$AI23)),0)</f>
        <v>0</v>
      </c>
      <c r="AS23" s="9">
        <f>ROUND((100*$AI23*Cashflow!BP22)/(100+(100*$AI23)),0)</f>
        <v>0</v>
      </c>
      <c r="AT23" s="9">
        <f>ROUND((100*$AI23*Cashflow!BQ22)/(100+(100*$AI23)),0)</f>
        <v>0</v>
      </c>
      <c r="AU23" s="8">
        <f>ROUND((100*$AI23*Cashflow!BR22)/(100+(100*$AI23)),0)</f>
        <v>0</v>
      </c>
      <c r="AV23" s="9"/>
    </row>
    <row r="24" spans="2:48" x14ac:dyDescent="0.2">
      <c r="B24" s="21">
        <f>Cashflow!B23</f>
        <v>0</v>
      </c>
      <c r="C24" s="27">
        <f>Cashflow!C23</f>
        <v>0</v>
      </c>
      <c r="D24" s="10">
        <f>ROUND((100*$C24*Cashflow!D23)/(100+(100*$C24)),0)</f>
        <v>0</v>
      </c>
      <c r="E24" s="9">
        <f>ROUND((100*$C24*Cashflow!F23)/(100+(100*$C24)),0)</f>
        <v>0</v>
      </c>
      <c r="F24" s="9">
        <f>ROUND((100*$C24*Cashflow!H23)/(100+(100*$C24)),0)</f>
        <v>0</v>
      </c>
      <c r="G24" s="9">
        <f>ROUND((100*$C24*Cashflow!M23)/(100+(100*$C24)),0)</f>
        <v>0</v>
      </c>
      <c r="H24" s="9">
        <f>ROUND((100*$C24*Cashflow!O23)/(100+(100*$C24)),0)</f>
        <v>0</v>
      </c>
      <c r="I24" s="9">
        <f>ROUND((100*$C24*Cashflow!Q23)/(100+(100*$C24)),0)</f>
        <v>0</v>
      </c>
      <c r="J24" s="9">
        <f>ROUND((100*$C24*Cashflow!V23)/(100+(100*$C24)),0)</f>
        <v>0</v>
      </c>
      <c r="K24" s="9">
        <f>ROUND((100*$C24*Cashflow!X23)/(100+(100*$C24)),0)</f>
        <v>0</v>
      </c>
      <c r="L24" s="9">
        <f>ROUND((100*$C24*Cashflow!Z23)/(100+(100*$C24)),0)</f>
        <v>0</v>
      </c>
      <c r="M24" s="9">
        <f>ROUND((100*$C24*Cashflow!AE23)/(100+(100*$C24)),0)</f>
        <v>0</v>
      </c>
      <c r="N24" s="9">
        <f>ROUND((100*$C24*Cashflow!AG23)/(100+(100*$C24)),0)</f>
        <v>0</v>
      </c>
      <c r="O24" s="8">
        <f>ROUND((100*$C24*Cashflow!AI23)/(100+(100*$C24)),0)</f>
        <v>0</v>
      </c>
      <c r="P24" s="9"/>
      <c r="Q24" s="9"/>
      <c r="R24" s="21">
        <f t="shared" si="0"/>
        <v>0</v>
      </c>
      <c r="S24" s="27">
        <f>Cashflow!AP23</f>
        <v>0</v>
      </c>
      <c r="T24" s="10">
        <f>ROUND((100*$S24*Cashflow!AQ23)/(100+(100*$S24)),0)</f>
        <v>0</v>
      </c>
      <c r="U24" s="9">
        <f>ROUND((100*$S24*Cashflow!AR23)/(100+(100*$S24)),0)</f>
        <v>0</v>
      </c>
      <c r="V24" s="9">
        <f>ROUND((100*$S24*Cashflow!AS23)/(100+(100*$S24)),0)</f>
        <v>0</v>
      </c>
      <c r="W24" s="9">
        <f>ROUND((100*$S24*Cashflow!AT23)/(100+(100*$S24)),0)</f>
        <v>0</v>
      </c>
      <c r="X24" s="9">
        <f>ROUND((100*$S24*Cashflow!AU23)/(100+(100*$S24)),0)</f>
        <v>0</v>
      </c>
      <c r="Y24" s="9">
        <f>ROUND((100*$S24*Cashflow!AV23)/(100+(100*$S24)),0)</f>
        <v>0</v>
      </c>
      <c r="Z24" s="9">
        <f>ROUND((100*$S24*Cashflow!AW23)/(100+(100*$S24)),0)</f>
        <v>0</v>
      </c>
      <c r="AA24" s="9">
        <f>ROUND((100*$S24*Cashflow!AX23)/(100+(100*$S24)),0)</f>
        <v>0</v>
      </c>
      <c r="AB24" s="9">
        <f>ROUND((100*$S24*Cashflow!AY23)/(100+(100*$S24)),0)</f>
        <v>0</v>
      </c>
      <c r="AC24" s="9">
        <f>ROUND((100*$S24*Cashflow!AZ23)/(100+(100*$S24)),0)</f>
        <v>0</v>
      </c>
      <c r="AD24" s="9">
        <f>ROUND((100*$S24*Cashflow!BA23)/(100+(100*$S24)),0)</f>
        <v>0</v>
      </c>
      <c r="AE24" s="8">
        <f>ROUND((100*$S24*Cashflow!BB23)/(100+(100*$S24)),0)</f>
        <v>0</v>
      </c>
      <c r="AF24" s="9"/>
      <c r="AG24" s="9"/>
      <c r="AH24" s="21">
        <f t="shared" si="1"/>
        <v>0</v>
      </c>
      <c r="AI24" s="27">
        <f>Cashflow!BF23</f>
        <v>0</v>
      </c>
      <c r="AJ24" s="10">
        <f>ROUND((100*$AI24*Cashflow!BG23)/(100+(100*$AI24)),0)</f>
        <v>0</v>
      </c>
      <c r="AK24" s="9">
        <f>ROUND((100*$AI24*Cashflow!BH23)/(100+(100*$AI24)),0)</f>
        <v>0</v>
      </c>
      <c r="AL24" s="9">
        <f>ROUND((100*$AI24*Cashflow!BI23)/(100+(100*$AI24)),0)</f>
        <v>0</v>
      </c>
      <c r="AM24" s="9">
        <f>ROUND((100*$AI24*Cashflow!BJ23)/(100+(100*$AI24)),0)</f>
        <v>0</v>
      </c>
      <c r="AN24" s="9">
        <f>ROUND((100*$AI24*Cashflow!BK23)/(100+(100*$AI24)),0)</f>
        <v>0</v>
      </c>
      <c r="AO24" s="9">
        <f>ROUND((100*$AI24*Cashflow!BL23)/(100+(100*$AI24)),0)</f>
        <v>0</v>
      </c>
      <c r="AP24" s="9">
        <f>ROUND((100*$AI24*Cashflow!BM23)/(100+(100*$AI24)),0)</f>
        <v>0</v>
      </c>
      <c r="AQ24" s="9">
        <f>ROUND((100*$AI24*Cashflow!BN23)/(100+(100*$AI24)),0)</f>
        <v>0</v>
      </c>
      <c r="AR24" s="9">
        <f>ROUND((100*$AI24*Cashflow!BO23)/(100+(100*$AI24)),0)</f>
        <v>0</v>
      </c>
      <c r="AS24" s="9">
        <f>ROUND((100*$AI24*Cashflow!BP23)/(100+(100*$AI24)),0)</f>
        <v>0</v>
      </c>
      <c r="AT24" s="9">
        <f>ROUND((100*$AI24*Cashflow!BQ23)/(100+(100*$AI24)),0)</f>
        <v>0</v>
      </c>
      <c r="AU24" s="8">
        <f>ROUND((100*$AI24*Cashflow!BR23)/(100+(100*$AI24)),0)</f>
        <v>0</v>
      </c>
      <c r="AV24" s="9"/>
    </row>
    <row r="25" spans="2:48" x14ac:dyDescent="0.2">
      <c r="B25" s="21" t="str">
        <f>Cashflow!B24</f>
        <v>VAT</v>
      </c>
      <c r="C25" s="27">
        <f>Cashflow!C24</f>
        <v>0</v>
      </c>
      <c r="D25" s="33"/>
      <c r="E25" s="34"/>
      <c r="F25" s="34"/>
      <c r="G25" s="34"/>
      <c r="H25" s="34"/>
      <c r="I25" s="34"/>
      <c r="J25" s="34"/>
      <c r="K25" s="34"/>
      <c r="L25" s="34"/>
      <c r="M25" s="34"/>
      <c r="N25" s="34"/>
      <c r="O25" s="32"/>
      <c r="P25" s="9"/>
      <c r="Q25" s="9"/>
      <c r="R25" s="21" t="str">
        <f>$B25</f>
        <v>VAT</v>
      </c>
      <c r="S25" s="27">
        <f>Cashflow!AP24</f>
        <v>0</v>
      </c>
      <c r="T25" s="33"/>
      <c r="U25" s="34"/>
      <c r="V25" s="34"/>
      <c r="W25" s="34"/>
      <c r="X25" s="34"/>
      <c r="Y25" s="34"/>
      <c r="Z25" s="34"/>
      <c r="AA25" s="34"/>
      <c r="AB25" s="34"/>
      <c r="AC25" s="34"/>
      <c r="AD25" s="34"/>
      <c r="AE25" s="32"/>
      <c r="AF25" s="9"/>
      <c r="AG25" s="9"/>
      <c r="AH25" s="21" t="str">
        <f>$B25</f>
        <v>VAT</v>
      </c>
      <c r="AI25" s="27">
        <f>Cashflow!BF24</f>
        <v>0</v>
      </c>
      <c r="AJ25" s="33"/>
      <c r="AK25" s="34"/>
      <c r="AL25" s="34"/>
      <c r="AM25" s="34"/>
      <c r="AN25" s="34"/>
      <c r="AO25" s="34"/>
      <c r="AP25" s="34"/>
      <c r="AQ25" s="34"/>
      <c r="AR25" s="34"/>
      <c r="AS25" s="34"/>
      <c r="AT25" s="34"/>
      <c r="AU25" s="32"/>
      <c r="AV25" s="9"/>
    </row>
    <row r="26" spans="2:48" x14ac:dyDescent="0.2">
      <c r="B26" s="21">
        <f>Cashflow!B25</f>
        <v>0</v>
      </c>
      <c r="C26" s="27">
        <f>Cashflow!C25</f>
        <v>0</v>
      </c>
      <c r="D26" s="10"/>
      <c r="E26" s="9"/>
      <c r="F26" s="9"/>
      <c r="G26" s="9"/>
      <c r="H26" s="9"/>
      <c r="I26" s="9"/>
      <c r="J26" s="9"/>
      <c r="K26" s="9"/>
      <c r="L26" s="9"/>
      <c r="M26" s="9"/>
      <c r="N26" s="9"/>
      <c r="O26" s="8"/>
      <c r="P26" s="9"/>
      <c r="Q26" s="9"/>
      <c r="S26" s="27">
        <f>Cashflow!AP25</f>
        <v>0</v>
      </c>
      <c r="T26" s="10"/>
      <c r="U26" s="9"/>
      <c r="V26" s="9"/>
      <c r="W26" s="9"/>
      <c r="X26" s="9"/>
      <c r="Y26" s="9"/>
      <c r="Z26" s="9"/>
      <c r="AA26" s="9"/>
      <c r="AB26" s="9"/>
      <c r="AC26" s="9"/>
      <c r="AD26" s="9"/>
      <c r="AE26" s="8"/>
      <c r="AF26" s="9"/>
      <c r="AG26" s="9"/>
      <c r="AI26" s="27">
        <f>Cashflow!BF25</f>
        <v>0</v>
      </c>
      <c r="AJ26" s="10"/>
      <c r="AK26" s="9"/>
      <c r="AL26" s="9"/>
      <c r="AM26" s="9"/>
      <c r="AN26" s="9"/>
      <c r="AO26" s="9"/>
      <c r="AP26" s="9"/>
      <c r="AQ26" s="9"/>
      <c r="AR26" s="9"/>
      <c r="AS26" s="9"/>
      <c r="AT26" s="9"/>
      <c r="AU26" s="8"/>
      <c r="AV26" s="9"/>
    </row>
    <row r="27" spans="2:48" ht="13.5" thickBot="1" x14ac:dyDescent="0.25">
      <c r="B27" s="21" t="str">
        <f>Cashflow!B26</f>
        <v>Total inflows</v>
      </c>
      <c r="C27" s="27">
        <f>Cashflow!C26</f>
        <v>0</v>
      </c>
      <c r="D27" s="15">
        <f>SUM(D8:D25)</f>
        <v>0</v>
      </c>
      <c r="E27" s="16">
        <f t="shared" ref="E27:O27" si="2">SUM(E8:E25)</f>
        <v>0</v>
      </c>
      <c r="F27" s="16">
        <f t="shared" si="2"/>
        <v>0</v>
      </c>
      <c r="G27" s="16">
        <f t="shared" si="2"/>
        <v>0</v>
      </c>
      <c r="H27" s="16">
        <f t="shared" si="2"/>
        <v>0</v>
      </c>
      <c r="I27" s="16">
        <f t="shared" si="2"/>
        <v>0</v>
      </c>
      <c r="J27" s="16">
        <f t="shared" si="2"/>
        <v>0</v>
      </c>
      <c r="K27" s="16">
        <f t="shared" si="2"/>
        <v>0</v>
      </c>
      <c r="L27" s="16">
        <f t="shared" si="2"/>
        <v>0</v>
      </c>
      <c r="M27" s="16">
        <f t="shared" si="2"/>
        <v>0</v>
      </c>
      <c r="N27" s="16">
        <f t="shared" si="2"/>
        <v>0</v>
      </c>
      <c r="O27" s="17">
        <f t="shared" si="2"/>
        <v>0</v>
      </c>
      <c r="P27" s="9"/>
      <c r="Q27" s="9"/>
      <c r="R27" s="21" t="str">
        <f t="shared" si="0"/>
        <v>Total inflows</v>
      </c>
      <c r="S27" s="27">
        <f>Cashflow!AP26</f>
        <v>0</v>
      </c>
      <c r="T27" s="15">
        <f>SUM(T8:T25)</f>
        <v>0</v>
      </c>
      <c r="U27" s="16">
        <f t="shared" ref="U27:AE27" si="3">SUM(U8:U25)</f>
        <v>0</v>
      </c>
      <c r="V27" s="16">
        <f t="shared" si="3"/>
        <v>0</v>
      </c>
      <c r="W27" s="16">
        <f t="shared" si="3"/>
        <v>0</v>
      </c>
      <c r="X27" s="16">
        <f t="shared" si="3"/>
        <v>0</v>
      </c>
      <c r="Y27" s="16">
        <f t="shared" si="3"/>
        <v>0</v>
      </c>
      <c r="Z27" s="16">
        <f t="shared" si="3"/>
        <v>0</v>
      </c>
      <c r="AA27" s="16">
        <f t="shared" si="3"/>
        <v>0</v>
      </c>
      <c r="AB27" s="16">
        <f t="shared" si="3"/>
        <v>0</v>
      </c>
      <c r="AC27" s="16">
        <f t="shared" si="3"/>
        <v>0</v>
      </c>
      <c r="AD27" s="16">
        <f t="shared" si="3"/>
        <v>0</v>
      </c>
      <c r="AE27" s="17">
        <f t="shared" si="3"/>
        <v>0</v>
      </c>
      <c r="AF27" s="9"/>
      <c r="AG27" s="9"/>
      <c r="AH27" s="21" t="str">
        <f t="shared" si="1"/>
        <v>Total inflows</v>
      </c>
      <c r="AI27" s="27">
        <f>Cashflow!BF26</f>
        <v>0</v>
      </c>
      <c r="AJ27" s="15">
        <f>SUM(AJ8:AJ25)</f>
        <v>0</v>
      </c>
      <c r="AK27" s="16">
        <f t="shared" ref="AK27:AU27" si="4">SUM(AK8:AK25)</f>
        <v>0</v>
      </c>
      <c r="AL27" s="16">
        <f t="shared" si="4"/>
        <v>0</v>
      </c>
      <c r="AM27" s="16">
        <f t="shared" si="4"/>
        <v>0</v>
      </c>
      <c r="AN27" s="16">
        <f t="shared" si="4"/>
        <v>0</v>
      </c>
      <c r="AO27" s="16">
        <f t="shared" si="4"/>
        <v>0</v>
      </c>
      <c r="AP27" s="16">
        <f t="shared" si="4"/>
        <v>0</v>
      </c>
      <c r="AQ27" s="16">
        <f t="shared" si="4"/>
        <v>0</v>
      </c>
      <c r="AR27" s="16">
        <f t="shared" si="4"/>
        <v>0</v>
      </c>
      <c r="AS27" s="16">
        <f t="shared" si="4"/>
        <v>0</v>
      </c>
      <c r="AT27" s="16">
        <f t="shared" si="4"/>
        <v>0</v>
      </c>
      <c r="AU27" s="17">
        <f t="shared" si="4"/>
        <v>0</v>
      </c>
      <c r="AV27" s="9"/>
    </row>
    <row r="28" spans="2:48" x14ac:dyDescent="0.2">
      <c r="B28" s="21">
        <f>Cashflow!B27</f>
        <v>0</v>
      </c>
      <c r="C28" s="27">
        <f>Cashflow!C27</f>
        <v>0</v>
      </c>
      <c r="D28" s="10"/>
      <c r="E28" s="9"/>
      <c r="F28" s="9"/>
      <c r="G28" s="9"/>
      <c r="H28" s="9"/>
      <c r="I28" s="9"/>
      <c r="J28" s="9"/>
      <c r="K28" s="9"/>
      <c r="L28" s="9"/>
      <c r="M28" s="9"/>
      <c r="N28" s="9"/>
      <c r="O28" s="8"/>
      <c r="P28" s="9"/>
      <c r="Q28" s="9"/>
      <c r="R28" s="21">
        <f t="shared" si="0"/>
        <v>0</v>
      </c>
      <c r="S28" s="27">
        <f>Cashflow!AP27</f>
        <v>0</v>
      </c>
      <c r="T28" s="10"/>
      <c r="U28" s="9"/>
      <c r="V28" s="9"/>
      <c r="W28" s="9"/>
      <c r="X28" s="9"/>
      <c r="Y28" s="9"/>
      <c r="Z28" s="9"/>
      <c r="AA28" s="9"/>
      <c r="AB28" s="9"/>
      <c r="AC28" s="9"/>
      <c r="AD28" s="9"/>
      <c r="AE28" s="8"/>
      <c r="AF28" s="9"/>
      <c r="AG28" s="9"/>
      <c r="AH28" s="21">
        <f t="shared" si="1"/>
        <v>0</v>
      </c>
      <c r="AI28" s="27">
        <f>Cashflow!BF27</f>
        <v>0</v>
      </c>
      <c r="AJ28" s="10"/>
      <c r="AK28" s="9"/>
      <c r="AL28" s="9"/>
      <c r="AM28" s="9"/>
      <c r="AN28" s="9"/>
      <c r="AO28" s="9"/>
      <c r="AP28" s="9"/>
      <c r="AQ28" s="9"/>
      <c r="AR28" s="9"/>
      <c r="AS28" s="9"/>
      <c r="AT28" s="9"/>
      <c r="AU28" s="8"/>
      <c r="AV28" s="9"/>
    </row>
    <row r="29" spans="2:48" x14ac:dyDescent="0.2">
      <c r="B29" s="20" t="str">
        <f>Cashflow!B28</f>
        <v>OUTFLOWS</v>
      </c>
      <c r="C29" s="27">
        <f>Cashflow!C28</f>
        <v>0</v>
      </c>
      <c r="D29" s="11"/>
      <c r="E29" s="9"/>
      <c r="F29" s="9"/>
      <c r="G29" s="9"/>
      <c r="H29" s="9"/>
      <c r="I29" s="9"/>
      <c r="J29" s="9"/>
      <c r="K29" s="9"/>
      <c r="L29" s="9"/>
      <c r="M29" s="9"/>
      <c r="N29" s="9"/>
      <c r="O29" s="8"/>
      <c r="P29" s="9"/>
      <c r="Q29" s="9"/>
      <c r="R29" s="20" t="str">
        <f t="shared" si="0"/>
        <v>OUTFLOWS</v>
      </c>
      <c r="S29" s="27">
        <f>Cashflow!AP28</f>
        <v>0</v>
      </c>
      <c r="T29" s="11"/>
      <c r="U29" s="9"/>
      <c r="V29" s="9"/>
      <c r="W29" s="9"/>
      <c r="X29" s="9"/>
      <c r="Y29" s="9"/>
      <c r="Z29" s="9"/>
      <c r="AA29" s="9"/>
      <c r="AB29" s="9"/>
      <c r="AC29" s="9"/>
      <c r="AD29" s="9"/>
      <c r="AE29" s="8"/>
      <c r="AF29" s="9"/>
      <c r="AG29" s="9"/>
      <c r="AH29" s="20" t="str">
        <f t="shared" si="1"/>
        <v>OUTFLOWS</v>
      </c>
      <c r="AI29" s="27">
        <f>Cashflow!BF28</f>
        <v>0</v>
      </c>
      <c r="AJ29" s="11"/>
      <c r="AK29" s="9"/>
      <c r="AL29" s="9"/>
      <c r="AM29" s="9"/>
      <c r="AN29" s="9"/>
      <c r="AO29" s="9"/>
      <c r="AP29" s="9"/>
      <c r="AQ29" s="9"/>
      <c r="AR29" s="9"/>
      <c r="AS29" s="9"/>
      <c r="AT29" s="9"/>
      <c r="AU29" s="8"/>
      <c r="AV29" s="9"/>
    </row>
    <row r="30" spans="2:48" x14ac:dyDescent="0.2">
      <c r="B30" s="20" t="str">
        <f>Cashflow!B29</f>
        <v>Herd/Flock additions and replacements</v>
      </c>
      <c r="C30" s="27">
        <f>Cashflow!C29</f>
        <v>0</v>
      </c>
      <c r="D30" s="10">
        <f>ROUND((100*$C30*Cashflow!D29)/(100+(100*$C30)),0)</f>
        <v>0</v>
      </c>
      <c r="E30" s="9">
        <f>ROUND((100*$C30*Cashflow!F29)/(100+(100*$C30)),0)</f>
        <v>0</v>
      </c>
      <c r="F30" s="9">
        <f>ROUND((100*$C30*Cashflow!H29)/(100+(100*$C30)),0)</f>
        <v>0</v>
      </c>
      <c r="G30" s="9">
        <f>ROUND((100*$C30*Cashflow!M29)/(100+(100*$C30)),0)</f>
        <v>0</v>
      </c>
      <c r="H30" s="9">
        <f>ROUND((100*$C30*Cashflow!O29)/(100+(100*$C30)),0)</f>
        <v>0</v>
      </c>
      <c r="I30" s="9">
        <f>ROUND((100*$C30*Cashflow!Q29)/(100+(100*$C30)),0)</f>
        <v>0</v>
      </c>
      <c r="J30" s="9">
        <f>ROUND((100*$C30*Cashflow!V29)/(100+(100*$C30)),0)</f>
        <v>0</v>
      </c>
      <c r="K30" s="9">
        <f>ROUND((100*$C30*Cashflow!X29)/(100+(100*$C30)),0)</f>
        <v>0</v>
      </c>
      <c r="L30" s="9">
        <f>ROUND((100*$C30*Cashflow!Z29)/(100+(100*$C30)),0)</f>
        <v>0</v>
      </c>
      <c r="M30" s="9">
        <f>ROUND((100*$C30*Cashflow!AE29)/(100+(100*$C30)),0)</f>
        <v>0</v>
      </c>
      <c r="N30" s="9">
        <f>ROUND((100*$C30*Cashflow!AG29)/(100+(100*$C30)),0)</f>
        <v>0</v>
      </c>
      <c r="O30" s="8">
        <f>ROUND((100*$C30*Cashflow!AI29)/(100+(100*$C30)),0)</f>
        <v>0</v>
      </c>
      <c r="P30" s="9"/>
      <c r="Q30" s="9"/>
      <c r="R30" s="20" t="str">
        <f t="shared" si="0"/>
        <v>Herd/Flock additions and replacements</v>
      </c>
      <c r="S30" s="27">
        <f>Cashflow!AP29</f>
        <v>0</v>
      </c>
      <c r="T30" s="10">
        <f>ROUND((100*$S30*Cashflow!AQ29)/(100+(100*$S30)),0)</f>
        <v>0</v>
      </c>
      <c r="U30" s="9">
        <f>ROUND((100*$S30*Cashflow!AR29)/(100+(100*$S30)),0)</f>
        <v>0</v>
      </c>
      <c r="V30" s="9">
        <f>ROUND((100*$S30*Cashflow!AS29)/(100+(100*$S30)),0)</f>
        <v>0</v>
      </c>
      <c r="W30" s="9">
        <f>ROUND((100*$S30*Cashflow!AT29)/(100+(100*$S30)),0)</f>
        <v>0</v>
      </c>
      <c r="X30" s="9">
        <f>ROUND((100*$S30*Cashflow!AU29)/(100+(100*$S30)),0)</f>
        <v>0</v>
      </c>
      <c r="Y30" s="9">
        <f>ROUND((100*$S30*Cashflow!AV29)/(100+(100*$S30)),0)</f>
        <v>0</v>
      </c>
      <c r="Z30" s="9">
        <f>ROUND((100*$S30*Cashflow!AW29)/(100+(100*$S30)),0)</f>
        <v>0</v>
      </c>
      <c r="AA30" s="9">
        <f>ROUND((100*$S30*Cashflow!AX29)/(100+(100*$S30)),0)</f>
        <v>0</v>
      </c>
      <c r="AB30" s="9">
        <f>ROUND((100*$S30*Cashflow!AY29)/(100+(100*$S30)),0)</f>
        <v>0</v>
      </c>
      <c r="AC30" s="9">
        <f>ROUND((100*$S30*Cashflow!AZ29)/(100+(100*$S30)),0)</f>
        <v>0</v>
      </c>
      <c r="AD30" s="9">
        <f>ROUND((100*$S30*Cashflow!BA29)/(100+(100*$S30)),0)</f>
        <v>0</v>
      </c>
      <c r="AE30" s="8">
        <f>ROUND((100*$S30*Cashflow!BB29)/(100+(100*$S30)),0)</f>
        <v>0</v>
      </c>
      <c r="AF30" s="9"/>
      <c r="AG30" s="9"/>
      <c r="AH30" s="20" t="str">
        <f t="shared" si="1"/>
        <v>Herd/Flock additions and replacements</v>
      </c>
      <c r="AI30" s="27">
        <f>Cashflow!BF29</f>
        <v>0</v>
      </c>
      <c r="AJ30" s="10">
        <f>ROUND((100*$AI30*Cashflow!BG29)/(100+(100*$AI30)),0)</f>
        <v>0</v>
      </c>
      <c r="AK30" s="9">
        <f>ROUND((100*$AI30*Cashflow!BH29)/(100+(100*$AI30)),0)</f>
        <v>0</v>
      </c>
      <c r="AL30" s="9">
        <f>ROUND((100*$AI30*Cashflow!BI29)/(100+(100*$AI30)),0)</f>
        <v>0</v>
      </c>
      <c r="AM30" s="9">
        <f>ROUND((100*$AI30*Cashflow!BJ29)/(100+(100*$AI30)),0)</f>
        <v>0</v>
      </c>
      <c r="AN30" s="9">
        <f>ROUND((100*$AI30*Cashflow!BK29)/(100+(100*$AI30)),0)</f>
        <v>0</v>
      </c>
      <c r="AO30" s="9">
        <f>ROUND((100*$AI30*Cashflow!BL29)/(100+(100*$AI30)),0)</f>
        <v>0</v>
      </c>
      <c r="AP30" s="9">
        <f>ROUND((100*$AI30*Cashflow!BM29)/(100+(100*$AI30)),0)</f>
        <v>0</v>
      </c>
      <c r="AQ30" s="9">
        <f>ROUND((100*$AI30*Cashflow!BN29)/(100+(100*$AI30)),0)</f>
        <v>0</v>
      </c>
      <c r="AR30" s="9">
        <f>ROUND((100*$AI30*Cashflow!BO29)/(100+(100*$AI30)),0)</f>
        <v>0</v>
      </c>
      <c r="AS30" s="9">
        <f>ROUND((100*$AI30*Cashflow!BP29)/(100+(100*$AI30)),0)</f>
        <v>0</v>
      </c>
      <c r="AT30" s="9">
        <f>ROUND((100*$AI30*Cashflow!BQ29)/(100+(100*$AI30)),0)</f>
        <v>0</v>
      </c>
      <c r="AU30" s="8">
        <f>ROUND((100*$AI30*Cashflow!BR29)/(100+(100*$AI30)),0)</f>
        <v>0</v>
      </c>
      <c r="AV30" s="9"/>
    </row>
    <row r="31" spans="2:48" x14ac:dyDescent="0.2">
      <c r="B31" s="21" t="str">
        <f>Cashflow!B30</f>
        <v>Cattle/Bull purchases</v>
      </c>
      <c r="C31" s="27">
        <f>Cashflow!C30</f>
        <v>0</v>
      </c>
      <c r="D31" s="10">
        <f>ROUND((100*$C31*Cashflow!D30)/(100+(100*$C31)),0)</f>
        <v>0</v>
      </c>
      <c r="E31" s="9">
        <f>ROUND((100*$C31*Cashflow!F30)/(100+(100*$C31)),0)</f>
        <v>0</v>
      </c>
      <c r="F31" s="9">
        <f>ROUND((100*$C31*Cashflow!H30)/(100+(100*$C31)),0)</f>
        <v>0</v>
      </c>
      <c r="G31" s="9">
        <f>ROUND((100*$C31*Cashflow!M30)/(100+(100*$C31)),0)</f>
        <v>0</v>
      </c>
      <c r="H31" s="9">
        <f>ROUND((100*$C31*Cashflow!O30)/(100+(100*$C31)),0)</f>
        <v>0</v>
      </c>
      <c r="I31" s="9">
        <f>ROUND((100*$C31*Cashflow!Q30)/(100+(100*$C31)),0)</f>
        <v>0</v>
      </c>
      <c r="J31" s="9">
        <f>ROUND((100*$C31*Cashflow!V30)/(100+(100*$C31)),0)</f>
        <v>0</v>
      </c>
      <c r="K31" s="9">
        <f>ROUND((100*$C31*Cashflow!X30)/(100+(100*$C31)),0)</f>
        <v>0</v>
      </c>
      <c r="L31" s="9">
        <f>ROUND((100*$C31*Cashflow!Z30)/(100+(100*$C31)),0)</f>
        <v>0</v>
      </c>
      <c r="M31" s="9">
        <f>ROUND((100*$C31*Cashflow!AE30)/(100+(100*$C31)),0)</f>
        <v>0</v>
      </c>
      <c r="N31" s="9">
        <f>ROUND((100*$C31*Cashflow!AG30)/(100+(100*$C31)),0)</f>
        <v>0</v>
      </c>
      <c r="O31" s="8">
        <f>ROUND((100*$C31*Cashflow!AI30)/(100+(100*$C31)),0)</f>
        <v>0</v>
      </c>
      <c r="P31" s="9"/>
      <c r="Q31" s="9"/>
      <c r="R31" s="21" t="str">
        <f t="shared" si="0"/>
        <v>Cattle/Bull purchases</v>
      </c>
      <c r="S31" s="27">
        <f>Cashflow!AP30</f>
        <v>0</v>
      </c>
      <c r="T31" s="10">
        <f>ROUND((100*$S31*Cashflow!AQ30)/(100+(100*$S31)),0)</f>
        <v>0</v>
      </c>
      <c r="U31" s="9">
        <f>ROUND((100*$S31*Cashflow!AR30)/(100+(100*$S31)),0)</f>
        <v>0</v>
      </c>
      <c r="V31" s="9">
        <f>ROUND((100*$S31*Cashflow!AS30)/(100+(100*$S31)),0)</f>
        <v>0</v>
      </c>
      <c r="W31" s="9">
        <f>ROUND((100*$S31*Cashflow!AT30)/(100+(100*$S31)),0)</f>
        <v>0</v>
      </c>
      <c r="X31" s="9">
        <f>ROUND((100*$S31*Cashflow!AU30)/(100+(100*$S31)),0)</f>
        <v>0</v>
      </c>
      <c r="Y31" s="9">
        <f>ROUND((100*$S31*Cashflow!AV30)/(100+(100*$S31)),0)</f>
        <v>0</v>
      </c>
      <c r="Z31" s="9">
        <f>ROUND((100*$S31*Cashflow!AW30)/(100+(100*$S31)),0)</f>
        <v>0</v>
      </c>
      <c r="AA31" s="9">
        <f>ROUND((100*$S31*Cashflow!AX30)/(100+(100*$S31)),0)</f>
        <v>0</v>
      </c>
      <c r="AB31" s="9">
        <f>ROUND((100*$S31*Cashflow!AY30)/(100+(100*$S31)),0)</f>
        <v>0</v>
      </c>
      <c r="AC31" s="9">
        <f>ROUND((100*$S31*Cashflow!AZ30)/(100+(100*$S31)),0)</f>
        <v>0</v>
      </c>
      <c r="AD31" s="9">
        <f>ROUND((100*$S31*Cashflow!BA30)/(100+(100*$S31)),0)</f>
        <v>0</v>
      </c>
      <c r="AE31" s="8">
        <f>ROUND((100*$S31*Cashflow!BB30)/(100+(100*$S31)),0)</f>
        <v>0</v>
      </c>
      <c r="AF31" s="9"/>
      <c r="AG31" s="9"/>
      <c r="AH31" s="21" t="str">
        <f t="shared" si="1"/>
        <v>Cattle/Bull purchases</v>
      </c>
      <c r="AI31" s="27">
        <f>Cashflow!BF30</f>
        <v>0</v>
      </c>
      <c r="AJ31" s="10">
        <f>ROUND((100*$AI31*Cashflow!BG30)/(100+(100*$AI31)),0)</f>
        <v>0</v>
      </c>
      <c r="AK31" s="9">
        <f>ROUND((100*$AI31*Cashflow!BH30)/(100+(100*$AI31)),0)</f>
        <v>0</v>
      </c>
      <c r="AL31" s="9">
        <f>ROUND((100*$AI31*Cashflow!BI30)/(100+(100*$AI31)),0)</f>
        <v>0</v>
      </c>
      <c r="AM31" s="9">
        <f>ROUND((100*$AI31*Cashflow!BJ30)/(100+(100*$AI31)),0)</f>
        <v>0</v>
      </c>
      <c r="AN31" s="9">
        <f>ROUND((100*$AI31*Cashflow!BK30)/(100+(100*$AI31)),0)</f>
        <v>0</v>
      </c>
      <c r="AO31" s="9">
        <f>ROUND((100*$AI31*Cashflow!BL30)/(100+(100*$AI31)),0)</f>
        <v>0</v>
      </c>
      <c r="AP31" s="9">
        <f>ROUND((100*$AI31*Cashflow!BM30)/(100+(100*$AI31)),0)</f>
        <v>0</v>
      </c>
      <c r="AQ31" s="9">
        <f>ROUND((100*$AI31*Cashflow!BN30)/(100+(100*$AI31)),0)</f>
        <v>0</v>
      </c>
      <c r="AR31" s="9">
        <f>ROUND((100*$AI31*Cashflow!BO30)/(100+(100*$AI31)),0)</f>
        <v>0</v>
      </c>
      <c r="AS31" s="9">
        <f>ROUND((100*$AI31*Cashflow!BP30)/(100+(100*$AI31)),0)</f>
        <v>0</v>
      </c>
      <c r="AT31" s="9">
        <f>ROUND((100*$AI31*Cashflow!BQ30)/(100+(100*$AI31)),0)</f>
        <v>0</v>
      </c>
      <c r="AU31" s="8">
        <f>ROUND((100*$AI31*Cashflow!BR30)/(100+(100*$AI31)),0)</f>
        <v>0</v>
      </c>
      <c r="AV31" s="9"/>
    </row>
    <row r="32" spans="2:48" x14ac:dyDescent="0.2">
      <c r="B32" s="21" t="str">
        <f>Cashflow!B31</f>
        <v>Sheep/Ram purchases</v>
      </c>
      <c r="C32" s="27">
        <f>Cashflow!C31</f>
        <v>0</v>
      </c>
      <c r="D32" s="10">
        <f>ROUND((100*$C32*Cashflow!D31)/(100+(100*$C32)),0)</f>
        <v>0</v>
      </c>
      <c r="E32" s="9">
        <f>ROUND((100*$C32*Cashflow!F31)/(100+(100*$C32)),0)</f>
        <v>0</v>
      </c>
      <c r="F32" s="9">
        <f>ROUND((100*$C32*Cashflow!H31)/(100+(100*$C32)),0)</f>
        <v>0</v>
      </c>
      <c r="G32" s="9">
        <f>ROUND((100*$C32*Cashflow!M31)/(100+(100*$C32)),0)</f>
        <v>0</v>
      </c>
      <c r="H32" s="9">
        <f>ROUND((100*$C32*Cashflow!O31)/(100+(100*$C32)),0)</f>
        <v>0</v>
      </c>
      <c r="I32" s="9">
        <f>ROUND((100*$C32*Cashflow!Q31)/(100+(100*$C32)),0)</f>
        <v>0</v>
      </c>
      <c r="J32" s="9">
        <f>ROUND((100*$C32*Cashflow!V31)/(100+(100*$C32)),0)</f>
        <v>0</v>
      </c>
      <c r="K32" s="9">
        <f>ROUND((100*$C32*Cashflow!X31)/(100+(100*$C32)),0)</f>
        <v>0</v>
      </c>
      <c r="L32" s="9">
        <f>ROUND((100*$C32*Cashflow!Z31)/(100+(100*$C32)),0)</f>
        <v>0</v>
      </c>
      <c r="M32" s="9">
        <f>ROUND((100*$C32*Cashflow!AE31)/(100+(100*$C32)),0)</f>
        <v>0</v>
      </c>
      <c r="N32" s="9">
        <f>ROUND((100*$C32*Cashflow!AG31)/(100+(100*$C32)),0)</f>
        <v>0</v>
      </c>
      <c r="O32" s="8">
        <f>ROUND((100*$C32*Cashflow!AI31)/(100+(100*$C32)),0)</f>
        <v>0</v>
      </c>
      <c r="P32" s="9"/>
      <c r="Q32" s="9"/>
      <c r="R32" s="21" t="str">
        <f t="shared" si="0"/>
        <v>Sheep/Ram purchases</v>
      </c>
      <c r="S32" s="27">
        <f>Cashflow!AP31</f>
        <v>0</v>
      </c>
      <c r="T32" s="10">
        <f>ROUND((100*$S32*Cashflow!AQ31)/(100+(100*$S32)),0)</f>
        <v>0</v>
      </c>
      <c r="U32" s="9">
        <f>ROUND((100*$S32*Cashflow!AR31)/(100+(100*$S32)),0)</f>
        <v>0</v>
      </c>
      <c r="V32" s="9">
        <f>ROUND((100*$S32*Cashflow!AS31)/(100+(100*$S32)),0)</f>
        <v>0</v>
      </c>
      <c r="W32" s="9">
        <f>ROUND((100*$S32*Cashflow!AT31)/(100+(100*$S32)),0)</f>
        <v>0</v>
      </c>
      <c r="X32" s="9">
        <f>ROUND((100*$S32*Cashflow!AU31)/(100+(100*$S32)),0)</f>
        <v>0</v>
      </c>
      <c r="Y32" s="9">
        <f>ROUND((100*$S32*Cashflow!AV31)/(100+(100*$S32)),0)</f>
        <v>0</v>
      </c>
      <c r="Z32" s="9">
        <f>ROUND((100*$S32*Cashflow!AW31)/(100+(100*$S32)),0)</f>
        <v>0</v>
      </c>
      <c r="AA32" s="9">
        <f>ROUND((100*$S32*Cashflow!AX31)/(100+(100*$S32)),0)</f>
        <v>0</v>
      </c>
      <c r="AB32" s="9">
        <f>ROUND((100*$S32*Cashflow!AY31)/(100+(100*$S32)),0)</f>
        <v>0</v>
      </c>
      <c r="AC32" s="9">
        <f>ROUND((100*$S32*Cashflow!AZ31)/(100+(100*$S32)),0)</f>
        <v>0</v>
      </c>
      <c r="AD32" s="9">
        <f>ROUND((100*$S32*Cashflow!BA31)/(100+(100*$S32)),0)</f>
        <v>0</v>
      </c>
      <c r="AE32" s="8">
        <f>ROUND((100*$S32*Cashflow!BB31)/(100+(100*$S32)),0)</f>
        <v>0</v>
      </c>
      <c r="AF32" s="9"/>
      <c r="AG32" s="9"/>
      <c r="AH32" s="21" t="str">
        <f t="shared" si="1"/>
        <v>Sheep/Ram purchases</v>
      </c>
      <c r="AI32" s="27">
        <f>Cashflow!BF31</f>
        <v>0</v>
      </c>
      <c r="AJ32" s="10">
        <f>ROUND((100*$AI32*Cashflow!BG31)/(100+(100*$AI32)),0)</f>
        <v>0</v>
      </c>
      <c r="AK32" s="9">
        <f>ROUND((100*$AI32*Cashflow!BH31)/(100+(100*$AI32)),0)</f>
        <v>0</v>
      </c>
      <c r="AL32" s="9">
        <f>ROUND((100*$AI32*Cashflow!BI31)/(100+(100*$AI32)),0)</f>
        <v>0</v>
      </c>
      <c r="AM32" s="9">
        <f>ROUND((100*$AI32*Cashflow!BJ31)/(100+(100*$AI32)),0)</f>
        <v>0</v>
      </c>
      <c r="AN32" s="9">
        <f>ROUND((100*$AI32*Cashflow!BK31)/(100+(100*$AI32)),0)</f>
        <v>0</v>
      </c>
      <c r="AO32" s="9">
        <f>ROUND((100*$AI32*Cashflow!BL31)/(100+(100*$AI32)),0)</f>
        <v>0</v>
      </c>
      <c r="AP32" s="9">
        <f>ROUND((100*$AI32*Cashflow!BM31)/(100+(100*$AI32)),0)</f>
        <v>0</v>
      </c>
      <c r="AQ32" s="9">
        <f>ROUND((100*$AI32*Cashflow!BN31)/(100+(100*$AI32)),0)</f>
        <v>0</v>
      </c>
      <c r="AR32" s="9">
        <f>ROUND((100*$AI32*Cashflow!BO31)/(100+(100*$AI32)),0)</f>
        <v>0</v>
      </c>
      <c r="AS32" s="9">
        <f>ROUND((100*$AI32*Cashflow!BP31)/(100+(100*$AI32)),0)</f>
        <v>0</v>
      </c>
      <c r="AT32" s="9">
        <f>ROUND((100*$AI32*Cashflow!BQ31)/(100+(100*$AI32)),0)</f>
        <v>0</v>
      </c>
      <c r="AU32" s="8">
        <f>ROUND((100*$AI32*Cashflow!BR31)/(100+(100*$AI32)),0)</f>
        <v>0</v>
      </c>
      <c r="AV32" s="9"/>
    </row>
    <row r="33" spans="2:48" x14ac:dyDescent="0.2">
      <c r="B33" s="22" t="str">
        <f>Cashflow!B32</f>
        <v>Purchased feed</v>
      </c>
      <c r="C33" s="29">
        <f>Cashflow!C32</f>
        <v>0</v>
      </c>
      <c r="D33" s="10">
        <f>ROUND((100*$C33*Cashflow!D32)/(100+(100*$C33)),0)</f>
        <v>0</v>
      </c>
      <c r="E33" s="9">
        <f>ROUND((100*$C33*Cashflow!F32)/(100+(100*$C33)),0)</f>
        <v>0</v>
      </c>
      <c r="F33" s="9">
        <f>ROUND((100*$C33*Cashflow!H32)/(100+(100*$C33)),0)</f>
        <v>0</v>
      </c>
      <c r="G33" s="9">
        <f>ROUND((100*$C33*Cashflow!M32)/(100+(100*$C33)),0)</f>
        <v>0</v>
      </c>
      <c r="H33" s="9">
        <f>ROUND((100*$C33*Cashflow!O32)/(100+(100*$C33)),0)</f>
        <v>0</v>
      </c>
      <c r="I33" s="9">
        <f>ROUND((100*$C33*Cashflow!Q32)/(100+(100*$C33)),0)</f>
        <v>0</v>
      </c>
      <c r="J33" s="9">
        <f>ROUND((100*$C33*Cashflow!V32)/(100+(100*$C33)),0)</f>
        <v>0</v>
      </c>
      <c r="K33" s="9">
        <f>ROUND((100*$C33*Cashflow!X32)/(100+(100*$C33)),0)</f>
        <v>0</v>
      </c>
      <c r="L33" s="9">
        <f>ROUND((100*$C33*Cashflow!Z32)/(100+(100*$C33)),0)</f>
        <v>0</v>
      </c>
      <c r="M33" s="9">
        <f>ROUND((100*$C33*Cashflow!AE32)/(100+(100*$C33)),0)</f>
        <v>0</v>
      </c>
      <c r="N33" s="9">
        <f>ROUND((100*$C33*Cashflow!AG32)/(100+(100*$C33)),0)</f>
        <v>0</v>
      </c>
      <c r="O33" s="8">
        <f>ROUND((100*$C33*Cashflow!AI32)/(100+(100*$C33)),0)</f>
        <v>0</v>
      </c>
      <c r="P33" s="9"/>
      <c r="Q33" s="9"/>
      <c r="R33" s="22" t="str">
        <f t="shared" si="0"/>
        <v>Purchased feed</v>
      </c>
      <c r="S33" s="27">
        <f>Cashflow!AP32</f>
        <v>0</v>
      </c>
      <c r="T33" s="10">
        <f>ROUND((100*$S33*Cashflow!AQ32)/(100+(100*$S33)),0)</f>
        <v>0</v>
      </c>
      <c r="U33" s="9">
        <f>ROUND((100*$S33*Cashflow!AR32)/(100+(100*$S33)),0)</f>
        <v>0</v>
      </c>
      <c r="V33" s="9">
        <f>ROUND((100*$S33*Cashflow!AS32)/(100+(100*$S33)),0)</f>
        <v>0</v>
      </c>
      <c r="W33" s="9">
        <f>ROUND((100*$S33*Cashflow!AT32)/(100+(100*$S33)),0)</f>
        <v>0</v>
      </c>
      <c r="X33" s="9">
        <f>ROUND((100*$S33*Cashflow!AU32)/(100+(100*$S33)),0)</f>
        <v>0</v>
      </c>
      <c r="Y33" s="9">
        <f>ROUND((100*$S33*Cashflow!AV32)/(100+(100*$S33)),0)</f>
        <v>0</v>
      </c>
      <c r="Z33" s="9">
        <f>ROUND((100*$S33*Cashflow!AW32)/(100+(100*$S33)),0)</f>
        <v>0</v>
      </c>
      <c r="AA33" s="9">
        <f>ROUND((100*$S33*Cashflow!AX32)/(100+(100*$S33)),0)</f>
        <v>0</v>
      </c>
      <c r="AB33" s="9">
        <f>ROUND((100*$S33*Cashflow!AY32)/(100+(100*$S33)),0)</f>
        <v>0</v>
      </c>
      <c r="AC33" s="9">
        <f>ROUND((100*$S33*Cashflow!AZ32)/(100+(100*$S33)),0)</f>
        <v>0</v>
      </c>
      <c r="AD33" s="9">
        <f>ROUND((100*$S33*Cashflow!BA32)/(100+(100*$S33)),0)</f>
        <v>0</v>
      </c>
      <c r="AE33" s="8">
        <f>ROUND((100*$S33*Cashflow!BB32)/(100+(100*$S33)),0)</f>
        <v>0</v>
      </c>
      <c r="AF33" s="9"/>
      <c r="AG33" s="9"/>
      <c r="AH33" s="22" t="str">
        <f t="shared" si="1"/>
        <v>Purchased feed</v>
      </c>
      <c r="AI33" s="27">
        <f>Cashflow!BF32</f>
        <v>0</v>
      </c>
      <c r="AJ33" s="10">
        <f>ROUND((100*$AI33*Cashflow!BG32)/(100+(100*$AI33)),0)</f>
        <v>0</v>
      </c>
      <c r="AK33" s="9">
        <f>ROUND((100*$AI33*Cashflow!BH32)/(100+(100*$AI33)),0)</f>
        <v>0</v>
      </c>
      <c r="AL33" s="9">
        <f>ROUND((100*$AI33*Cashflow!BI32)/(100+(100*$AI33)),0)</f>
        <v>0</v>
      </c>
      <c r="AM33" s="9">
        <f>ROUND((100*$AI33*Cashflow!BJ32)/(100+(100*$AI33)),0)</f>
        <v>0</v>
      </c>
      <c r="AN33" s="9">
        <f>ROUND((100*$AI33*Cashflow!BK32)/(100+(100*$AI33)),0)</f>
        <v>0</v>
      </c>
      <c r="AO33" s="9">
        <f>ROUND((100*$AI33*Cashflow!BL32)/(100+(100*$AI33)),0)</f>
        <v>0</v>
      </c>
      <c r="AP33" s="9">
        <f>ROUND((100*$AI33*Cashflow!BM32)/(100+(100*$AI33)),0)</f>
        <v>0</v>
      </c>
      <c r="AQ33" s="9">
        <f>ROUND((100*$AI33*Cashflow!BN32)/(100+(100*$AI33)),0)</f>
        <v>0</v>
      </c>
      <c r="AR33" s="9">
        <f>ROUND((100*$AI33*Cashflow!BO32)/(100+(100*$AI33)),0)</f>
        <v>0</v>
      </c>
      <c r="AS33" s="9">
        <f>ROUND((100*$AI33*Cashflow!BP32)/(100+(100*$AI33)),0)</f>
        <v>0</v>
      </c>
      <c r="AT33" s="9">
        <f>ROUND((100*$AI33*Cashflow!BQ32)/(100+(100*$AI33)),0)</f>
        <v>0</v>
      </c>
      <c r="AU33" s="8">
        <f>ROUND((100*$AI33*Cashflow!BR32)/(100+(100*$AI33)),0)</f>
        <v>0</v>
      </c>
      <c r="AV33" s="9"/>
    </row>
    <row r="34" spans="2:48" x14ac:dyDescent="0.2">
      <c r="B34" s="23" t="str">
        <f>Cashflow!B33</f>
        <v>Cattle concentrates/straights/minerals</v>
      </c>
      <c r="C34" s="29">
        <f>Cashflow!C33</f>
        <v>0</v>
      </c>
      <c r="D34" s="10">
        <f>ROUND((100*$C34*Cashflow!D33)/(100+(100*$C34)),0)</f>
        <v>0</v>
      </c>
      <c r="E34" s="9">
        <f>ROUND((100*$C34*Cashflow!F33)/(100+(100*$C34)),0)</f>
        <v>0</v>
      </c>
      <c r="F34" s="9">
        <f>ROUND((100*$C34*Cashflow!H33)/(100+(100*$C34)),0)</f>
        <v>0</v>
      </c>
      <c r="G34" s="9">
        <f>ROUND((100*$C34*Cashflow!M33)/(100+(100*$C34)),0)</f>
        <v>0</v>
      </c>
      <c r="H34" s="9">
        <f>ROUND((100*$C34*Cashflow!O33)/(100+(100*$C34)),0)</f>
        <v>0</v>
      </c>
      <c r="I34" s="9">
        <f>ROUND((100*$C34*Cashflow!Q33)/(100+(100*$C34)),0)</f>
        <v>0</v>
      </c>
      <c r="J34" s="9">
        <f>ROUND((100*$C34*Cashflow!V33)/(100+(100*$C34)),0)</f>
        <v>0</v>
      </c>
      <c r="K34" s="9">
        <f>ROUND((100*$C34*Cashflow!X33)/(100+(100*$C34)),0)</f>
        <v>0</v>
      </c>
      <c r="L34" s="9">
        <f>ROUND((100*$C34*Cashflow!Z33)/(100+(100*$C34)),0)</f>
        <v>0</v>
      </c>
      <c r="M34" s="9">
        <f>ROUND((100*$C34*Cashflow!AE33)/(100+(100*$C34)),0)</f>
        <v>0</v>
      </c>
      <c r="N34" s="9">
        <f>ROUND((100*$C34*Cashflow!AG33)/(100+(100*$C34)),0)</f>
        <v>0</v>
      </c>
      <c r="O34" s="8">
        <f>ROUND((100*$C34*Cashflow!AI33)/(100+(100*$C34)),0)</f>
        <v>0</v>
      </c>
      <c r="P34" s="9"/>
      <c r="Q34" s="9"/>
      <c r="R34" s="23" t="str">
        <f t="shared" si="0"/>
        <v>Cattle concentrates/straights/minerals</v>
      </c>
      <c r="S34" s="27">
        <f>Cashflow!AP33</f>
        <v>0</v>
      </c>
      <c r="T34" s="10">
        <f>ROUND((100*$S34*Cashflow!AQ33)/(100+(100*$S34)),0)</f>
        <v>0</v>
      </c>
      <c r="U34" s="9">
        <f>ROUND((100*$S34*Cashflow!AR33)/(100+(100*$S34)),0)</f>
        <v>0</v>
      </c>
      <c r="V34" s="9">
        <f>ROUND((100*$S34*Cashflow!AS33)/(100+(100*$S34)),0)</f>
        <v>0</v>
      </c>
      <c r="W34" s="9">
        <f>ROUND((100*$S34*Cashflow!AT33)/(100+(100*$S34)),0)</f>
        <v>0</v>
      </c>
      <c r="X34" s="9">
        <f>ROUND((100*$S34*Cashflow!AU33)/(100+(100*$S34)),0)</f>
        <v>0</v>
      </c>
      <c r="Y34" s="9">
        <f>ROUND((100*$S34*Cashflow!AV33)/(100+(100*$S34)),0)</f>
        <v>0</v>
      </c>
      <c r="Z34" s="9">
        <f>ROUND((100*$S34*Cashflow!AW33)/(100+(100*$S34)),0)</f>
        <v>0</v>
      </c>
      <c r="AA34" s="9">
        <f>ROUND((100*$S34*Cashflow!AX33)/(100+(100*$S34)),0)</f>
        <v>0</v>
      </c>
      <c r="AB34" s="9">
        <f>ROUND((100*$S34*Cashflow!AY33)/(100+(100*$S34)),0)</f>
        <v>0</v>
      </c>
      <c r="AC34" s="9">
        <f>ROUND((100*$S34*Cashflow!AZ33)/(100+(100*$S34)),0)</f>
        <v>0</v>
      </c>
      <c r="AD34" s="9">
        <f>ROUND((100*$S34*Cashflow!BA33)/(100+(100*$S34)),0)</f>
        <v>0</v>
      </c>
      <c r="AE34" s="8">
        <f>ROUND((100*$S34*Cashflow!BB33)/(100+(100*$S34)),0)</f>
        <v>0</v>
      </c>
      <c r="AF34" s="9"/>
      <c r="AG34" s="9"/>
      <c r="AH34" s="23" t="str">
        <f t="shared" si="1"/>
        <v>Cattle concentrates/straights/minerals</v>
      </c>
      <c r="AI34" s="27">
        <f>Cashflow!BF33</f>
        <v>0</v>
      </c>
      <c r="AJ34" s="10">
        <f>ROUND((100*$AI34*Cashflow!BG33)/(100+(100*$AI34)),0)</f>
        <v>0</v>
      </c>
      <c r="AK34" s="9">
        <f>ROUND((100*$AI34*Cashflow!BH33)/(100+(100*$AI34)),0)</f>
        <v>0</v>
      </c>
      <c r="AL34" s="9">
        <f>ROUND((100*$AI34*Cashflow!BI33)/(100+(100*$AI34)),0)</f>
        <v>0</v>
      </c>
      <c r="AM34" s="9">
        <f>ROUND((100*$AI34*Cashflow!BJ33)/(100+(100*$AI34)),0)</f>
        <v>0</v>
      </c>
      <c r="AN34" s="9">
        <f>ROUND((100*$AI34*Cashflow!BK33)/(100+(100*$AI34)),0)</f>
        <v>0</v>
      </c>
      <c r="AO34" s="9">
        <f>ROUND((100*$AI34*Cashflow!BL33)/(100+(100*$AI34)),0)</f>
        <v>0</v>
      </c>
      <c r="AP34" s="9">
        <f>ROUND((100*$AI34*Cashflow!BM33)/(100+(100*$AI34)),0)</f>
        <v>0</v>
      </c>
      <c r="AQ34" s="9">
        <f>ROUND((100*$AI34*Cashflow!BN33)/(100+(100*$AI34)),0)</f>
        <v>0</v>
      </c>
      <c r="AR34" s="9">
        <f>ROUND((100*$AI34*Cashflow!BO33)/(100+(100*$AI34)),0)</f>
        <v>0</v>
      </c>
      <c r="AS34" s="9">
        <f>ROUND((100*$AI34*Cashflow!BP33)/(100+(100*$AI34)),0)</f>
        <v>0</v>
      </c>
      <c r="AT34" s="9">
        <f>ROUND((100*$AI34*Cashflow!BQ33)/(100+(100*$AI34)),0)</f>
        <v>0</v>
      </c>
      <c r="AU34" s="8">
        <f>ROUND((100*$AI34*Cashflow!BR33)/(100+(100*$AI34)),0)</f>
        <v>0</v>
      </c>
      <c r="AV34" s="9"/>
    </row>
    <row r="35" spans="2:48" x14ac:dyDescent="0.2">
      <c r="B35" s="23" t="str">
        <f>Cashflow!B34</f>
        <v>Sheep concentrates/straights/minerals</v>
      </c>
      <c r="C35" s="29">
        <f>Cashflow!C34</f>
        <v>0</v>
      </c>
      <c r="D35" s="10">
        <f>ROUND((100*$C35*Cashflow!D34)/(100+(100*$C35)),0)</f>
        <v>0</v>
      </c>
      <c r="E35" s="9">
        <f>ROUND((100*$C35*Cashflow!F34)/(100+(100*$C35)),0)</f>
        <v>0</v>
      </c>
      <c r="F35" s="9">
        <f>ROUND((100*$C35*Cashflow!H34)/(100+(100*$C35)),0)</f>
        <v>0</v>
      </c>
      <c r="G35" s="9">
        <f>ROUND((100*$C35*Cashflow!M34)/(100+(100*$C35)),0)</f>
        <v>0</v>
      </c>
      <c r="H35" s="9">
        <f>ROUND((100*$C35*Cashflow!O34)/(100+(100*$C35)),0)</f>
        <v>0</v>
      </c>
      <c r="I35" s="9">
        <f>ROUND((100*$C35*Cashflow!Q34)/(100+(100*$C35)),0)</f>
        <v>0</v>
      </c>
      <c r="J35" s="9">
        <f>ROUND((100*$C35*Cashflow!V34)/(100+(100*$C35)),0)</f>
        <v>0</v>
      </c>
      <c r="K35" s="9">
        <f>ROUND((100*$C35*Cashflow!X34)/(100+(100*$C35)),0)</f>
        <v>0</v>
      </c>
      <c r="L35" s="9">
        <f>ROUND((100*$C35*Cashflow!Z34)/(100+(100*$C35)),0)</f>
        <v>0</v>
      </c>
      <c r="M35" s="9">
        <f>ROUND((100*$C35*Cashflow!AE34)/(100+(100*$C35)),0)</f>
        <v>0</v>
      </c>
      <c r="N35" s="9">
        <f>ROUND((100*$C35*Cashflow!AG34)/(100+(100*$C35)),0)</f>
        <v>0</v>
      </c>
      <c r="O35" s="8">
        <f>ROUND((100*$C35*Cashflow!AI34)/(100+(100*$C35)),0)</f>
        <v>0</v>
      </c>
      <c r="P35" s="9"/>
      <c r="Q35" s="9"/>
      <c r="R35" s="23" t="str">
        <f t="shared" si="0"/>
        <v>Sheep concentrates/straights/minerals</v>
      </c>
      <c r="S35" s="27">
        <f>Cashflow!AP34</f>
        <v>0</v>
      </c>
      <c r="T35" s="10">
        <f>ROUND((100*$S35*Cashflow!AQ34)/(100+(100*$S35)),0)</f>
        <v>0</v>
      </c>
      <c r="U35" s="9">
        <f>ROUND((100*$S35*Cashflow!AR34)/(100+(100*$S35)),0)</f>
        <v>0</v>
      </c>
      <c r="V35" s="9">
        <f>ROUND((100*$S35*Cashflow!AS34)/(100+(100*$S35)),0)</f>
        <v>0</v>
      </c>
      <c r="W35" s="9">
        <f>ROUND((100*$S35*Cashflow!AT34)/(100+(100*$S35)),0)</f>
        <v>0</v>
      </c>
      <c r="X35" s="9">
        <f>ROUND((100*$S35*Cashflow!AU34)/(100+(100*$S35)),0)</f>
        <v>0</v>
      </c>
      <c r="Y35" s="9">
        <f>ROUND((100*$S35*Cashflow!AV34)/(100+(100*$S35)),0)</f>
        <v>0</v>
      </c>
      <c r="Z35" s="9">
        <f>ROUND((100*$S35*Cashflow!AW34)/(100+(100*$S35)),0)</f>
        <v>0</v>
      </c>
      <c r="AA35" s="9">
        <f>ROUND((100*$S35*Cashflow!AX34)/(100+(100*$S35)),0)</f>
        <v>0</v>
      </c>
      <c r="AB35" s="9">
        <f>ROUND((100*$S35*Cashflow!AY34)/(100+(100*$S35)),0)</f>
        <v>0</v>
      </c>
      <c r="AC35" s="9">
        <f>ROUND((100*$S35*Cashflow!AZ34)/(100+(100*$S35)),0)</f>
        <v>0</v>
      </c>
      <c r="AD35" s="9">
        <f>ROUND((100*$S35*Cashflow!BA34)/(100+(100*$S35)),0)</f>
        <v>0</v>
      </c>
      <c r="AE35" s="8">
        <f>ROUND((100*$S35*Cashflow!BB34)/(100+(100*$S35)),0)</f>
        <v>0</v>
      </c>
      <c r="AF35" s="9"/>
      <c r="AG35" s="9"/>
      <c r="AH35" s="23" t="str">
        <f t="shared" si="1"/>
        <v>Sheep concentrates/straights/minerals</v>
      </c>
      <c r="AI35" s="27">
        <f>Cashflow!BF34</f>
        <v>0</v>
      </c>
      <c r="AJ35" s="10">
        <f>ROUND((100*$AI35*Cashflow!BG34)/(100+(100*$AI35)),0)</f>
        <v>0</v>
      </c>
      <c r="AK35" s="9">
        <f>ROUND((100*$AI35*Cashflow!BH34)/(100+(100*$AI35)),0)</f>
        <v>0</v>
      </c>
      <c r="AL35" s="9">
        <f>ROUND((100*$AI35*Cashflow!BI34)/(100+(100*$AI35)),0)</f>
        <v>0</v>
      </c>
      <c r="AM35" s="9">
        <f>ROUND((100*$AI35*Cashflow!BJ34)/(100+(100*$AI35)),0)</f>
        <v>0</v>
      </c>
      <c r="AN35" s="9">
        <f>ROUND((100*$AI35*Cashflow!BK34)/(100+(100*$AI35)),0)</f>
        <v>0</v>
      </c>
      <c r="AO35" s="9">
        <f>ROUND((100*$AI35*Cashflow!BL34)/(100+(100*$AI35)),0)</f>
        <v>0</v>
      </c>
      <c r="AP35" s="9">
        <f>ROUND((100*$AI35*Cashflow!BM34)/(100+(100*$AI35)),0)</f>
        <v>0</v>
      </c>
      <c r="AQ35" s="9">
        <f>ROUND((100*$AI35*Cashflow!BN34)/(100+(100*$AI35)),0)</f>
        <v>0</v>
      </c>
      <c r="AR35" s="9">
        <f>ROUND((100*$AI35*Cashflow!BO34)/(100+(100*$AI35)),0)</f>
        <v>0</v>
      </c>
      <c r="AS35" s="9">
        <f>ROUND((100*$AI35*Cashflow!BP34)/(100+(100*$AI35)),0)</f>
        <v>0</v>
      </c>
      <c r="AT35" s="9">
        <f>ROUND((100*$AI35*Cashflow!BQ34)/(100+(100*$AI35)),0)</f>
        <v>0</v>
      </c>
      <c r="AU35" s="8">
        <f>ROUND((100*$AI35*Cashflow!BR34)/(100+(100*$AI35)),0)</f>
        <v>0</v>
      </c>
      <c r="AV35" s="9"/>
    </row>
    <row r="36" spans="2:48" x14ac:dyDescent="0.2">
      <c r="B36" s="23" t="str">
        <f>Cashflow!B35</f>
        <v>Purchased forage</v>
      </c>
      <c r="C36" s="29">
        <f>Cashflow!C35</f>
        <v>0</v>
      </c>
      <c r="D36" s="10">
        <f>ROUND((100*$C36*Cashflow!D35)/(100+(100*$C36)),0)</f>
        <v>0</v>
      </c>
      <c r="E36" s="9">
        <f>ROUND((100*$C36*Cashflow!F35)/(100+(100*$C36)),0)</f>
        <v>0</v>
      </c>
      <c r="F36" s="9">
        <f>ROUND((100*$C36*Cashflow!H35)/(100+(100*$C36)),0)</f>
        <v>0</v>
      </c>
      <c r="G36" s="9">
        <f>ROUND((100*$C36*Cashflow!M35)/(100+(100*$C36)),0)</f>
        <v>0</v>
      </c>
      <c r="H36" s="9">
        <f>ROUND((100*$C36*Cashflow!O35)/(100+(100*$C36)),0)</f>
        <v>0</v>
      </c>
      <c r="I36" s="9">
        <f>ROUND((100*$C36*Cashflow!Q35)/(100+(100*$C36)),0)</f>
        <v>0</v>
      </c>
      <c r="J36" s="9">
        <f>ROUND((100*$C36*Cashflow!V35)/(100+(100*$C36)),0)</f>
        <v>0</v>
      </c>
      <c r="K36" s="9">
        <f>ROUND((100*$C36*Cashflow!X35)/(100+(100*$C36)),0)</f>
        <v>0</v>
      </c>
      <c r="L36" s="9">
        <f>ROUND((100*$C36*Cashflow!Z35)/(100+(100*$C36)),0)</f>
        <v>0</v>
      </c>
      <c r="M36" s="9">
        <f>ROUND((100*$C36*Cashflow!AE35)/(100+(100*$C36)),0)</f>
        <v>0</v>
      </c>
      <c r="N36" s="9">
        <f>ROUND((100*$C36*Cashflow!AG35)/(100+(100*$C36)),0)</f>
        <v>0</v>
      </c>
      <c r="O36" s="8">
        <f>ROUND((100*$C36*Cashflow!AI35)/(100+(100*$C36)),0)</f>
        <v>0</v>
      </c>
      <c r="P36" s="9"/>
      <c r="Q36" s="9"/>
      <c r="R36" s="23" t="str">
        <f t="shared" si="0"/>
        <v>Purchased forage</v>
      </c>
      <c r="S36" s="27">
        <f>Cashflow!AP35</f>
        <v>0</v>
      </c>
      <c r="T36" s="10">
        <f>ROUND((100*$S36*Cashflow!AQ35)/(100+(100*$S36)),0)</f>
        <v>0</v>
      </c>
      <c r="U36" s="9">
        <f>ROUND((100*$S36*Cashflow!AR35)/(100+(100*$S36)),0)</f>
        <v>0</v>
      </c>
      <c r="V36" s="9">
        <f>ROUND((100*$S36*Cashflow!AS35)/(100+(100*$S36)),0)</f>
        <v>0</v>
      </c>
      <c r="W36" s="9">
        <f>ROUND((100*$S36*Cashflow!AT35)/(100+(100*$S36)),0)</f>
        <v>0</v>
      </c>
      <c r="X36" s="9">
        <f>ROUND((100*$S36*Cashflow!AU35)/(100+(100*$S36)),0)</f>
        <v>0</v>
      </c>
      <c r="Y36" s="9">
        <f>ROUND((100*$S36*Cashflow!AV35)/(100+(100*$S36)),0)</f>
        <v>0</v>
      </c>
      <c r="Z36" s="9">
        <f>ROUND((100*$S36*Cashflow!AW35)/(100+(100*$S36)),0)</f>
        <v>0</v>
      </c>
      <c r="AA36" s="9">
        <f>ROUND((100*$S36*Cashflow!AX35)/(100+(100*$S36)),0)</f>
        <v>0</v>
      </c>
      <c r="AB36" s="9">
        <f>ROUND((100*$S36*Cashflow!AY35)/(100+(100*$S36)),0)</f>
        <v>0</v>
      </c>
      <c r="AC36" s="9">
        <f>ROUND((100*$S36*Cashflow!AZ35)/(100+(100*$S36)),0)</f>
        <v>0</v>
      </c>
      <c r="AD36" s="9">
        <f>ROUND((100*$S36*Cashflow!BA35)/(100+(100*$S36)),0)</f>
        <v>0</v>
      </c>
      <c r="AE36" s="8">
        <f>ROUND((100*$S36*Cashflow!BB35)/(100+(100*$S36)),0)</f>
        <v>0</v>
      </c>
      <c r="AF36" s="9"/>
      <c r="AG36" s="9"/>
      <c r="AH36" s="23" t="str">
        <f t="shared" si="1"/>
        <v>Purchased forage</v>
      </c>
      <c r="AI36" s="27">
        <f>Cashflow!BF35</f>
        <v>0</v>
      </c>
      <c r="AJ36" s="10">
        <f>ROUND((100*$AI36*Cashflow!BG35)/(100+(100*$AI36)),0)</f>
        <v>0</v>
      </c>
      <c r="AK36" s="9">
        <f>ROUND((100*$AI36*Cashflow!BH35)/(100+(100*$AI36)),0)</f>
        <v>0</v>
      </c>
      <c r="AL36" s="9">
        <f>ROUND((100*$AI36*Cashflow!BI35)/(100+(100*$AI36)),0)</f>
        <v>0</v>
      </c>
      <c r="AM36" s="9">
        <f>ROUND((100*$AI36*Cashflow!BJ35)/(100+(100*$AI36)),0)</f>
        <v>0</v>
      </c>
      <c r="AN36" s="9">
        <f>ROUND((100*$AI36*Cashflow!BK35)/(100+(100*$AI36)),0)</f>
        <v>0</v>
      </c>
      <c r="AO36" s="9">
        <f>ROUND((100*$AI36*Cashflow!BL35)/(100+(100*$AI36)),0)</f>
        <v>0</v>
      </c>
      <c r="AP36" s="9">
        <f>ROUND((100*$AI36*Cashflow!BM35)/(100+(100*$AI36)),0)</f>
        <v>0</v>
      </c>
      <c r="AQ36" s="9">
        <f>ROUND((100*$AI36*Cashflow!BN35)/(100+(100*$AI36)),0)</f>
        <v>0</v>
      </c>
      <c r="AR36" s="9">
        <f>ROUND((100*$AI36*Cashflow!BO35)/(100+(100*$AI36)),0)</f>
        <v>0</v>
      </c>
      <c r="AS36" s="9">
        <f>ROUND((100*$AI36*Cashflow!BP35)/(100+(100*$AI36)),0)</f>
        <v>0</v>
      </c>
      <c r="AT36" s="9">
        <f>ROUND((100*$AI36*Cashflow!BQ35)/(100+(100*$AI36)),0)</f>
        <v>0</v>
      </c>
      <c r="AU36" s="8">
        <f>ROUND((100*$AI36*Cashflow!BR35)/(100+(100*$AI36)),0)</f>
        <v>0</v>
      </c>
      <c r="AV36" s="9"/>
    </row>
    <row r="37" spans="2:48" x14ac:dyDescent="0.2">
      <c r="B37" s="23" t="str">
        <f>Cashflow!B36</f>
        <v>Winter keep and short term grazing</v>
      </c>
      <c r="C37" s="29">
        <f>Cashflow!C36</f>
        <v>0</v>
      </c>
      <c r="D37" s="10">
        <f>ROUND((100*$C37*Cashflow!D36)/(100+(100*$C37)),0)</f>
        <v>0</v>
      </c>
      <c r="E37" s="9">
        <f>ROUND((100*$C37*Cashflow!F36)/(100+(100*$C37)),0)</f>
        <v>0</v>
      </c>
      <c r="F37" s="9">
        <f>ROUND((100*$C37*Cashflow!H36)/(100+(100*$C37)),0)</f>
        <v>0</v>
      </c>
      <c r="G37" s="9">
        <f>ROUND((100*$C37*Cashflow!M36)/(100+(100*$C37)),0)</f>
        <v>0</v>
      </c>
      <c r="H37" s="9">
        <f>ROUND((100*$C37*Cashflow!O36)/(100+(100*$C37)),0)</f>
        <v>0</v>
      </c>
      <c r="I37" s="9">
        <f>ROUND((100*$C37*Cashflow!Q36)/(100+(100*$C37)),0)</f>
        <v>0</v>
      </c>
      <c r="J37" s="9">
        <f>ROUND((100*$C37*Cashflow!V36)/(100+(100*$C37)),0)</f>
        <v>0</v>
      </c>
      <c r="K37" s="9">
        <f>ROUND((100*$C37*Cashflow!X36)/(100+(100*$C37)),0)</f>
        <v>0</v>
      </c>
      <c r="L37" s="9">
        <f>ROUND((100*$C37*Cashflow!Z36)/(100+(100*$C37)),0)</f>
        <v>0</v>
      </c>
      <c r="M37" s="9">
        <f>ROUND((100*$C37*Cashflow!AE36)/(100+(100*$C37)),0)</f>
        <v>0</v>
      </c>
      <c r="N37" s="9">
        <f>ROUND((100*$C37*Cashflow!AG36)/(100+(100*$C37)),0)</f>
        <v>0</v>
      </c>
      <c r="O37" s="8">
        <f>ROUND((100*$C37*Cashflow!AI36)/(100+(100*$C37)),0)</f>
        <v>0</v>
      </c>
      <c r="P37" s="9"/>
      <c r="Q37" s="9"/>
      <c r="R37" s="23" t="str">
        <f t="shared" si="0"/>
        <v>Winter keep and short term grazing</v>
      </c>
      <c r="S37" s="27">
        <f>Cashflow!AP36</f>
        <v>0</v>
      </c>
      <c r="T37" s="10">
        <f>ROUND((100*$S37*Cashflow!AQ36)/(100+(100*$S37)),0)</f>
        <v>0</v>
      </c>
      <c r="U37" s="9">
        <f>ROUND((100*$S37*Cashflow!AR36)/(100+(100*$S37)),0)</f>
        <v>0</v>
      </c>
      <c r="V37" s="9">
        <f>ROUND((100*$S37*Cashflow!AS36)/(100+(100*$S37)),0)</f>
        <v>0</v>
      </c>
      <c r="W37" s="9">
        <f>ROUND((100*$S37*Cashflow!AT36)/(100+(100*$S37)),0)</f>
        <v>0</v>
      </c>
      <c r="X37" s="9">
        <f>ROUND((100*$S37*Cashflow!AU36)/(100+(100*$S37)),0)</f>
        <v>0</v>
      </c>
      <c r="Y37" s="9">
        <f>ROUND((100*$S37*Cashflow!AV36)/(100+(100*$S37)),0)</f>
        <v>0</v>
      </c>
      <c r="Z37" s="9">
        <f>ROUND((100*$S37*Cashflow!AW36)/(100+(100*$S37)),0)</f>
        <v>0</v>
      </c>
      <c r="AA37" s="9">
        <f>ROUND((100*$S37*Cashflow!AX36)/(100+(100*$S37)),0)</f>
        <v>0</v>
      </c>
      <c r="AB37" s="9">
        <f>ROUND((100*$S37*Cashflow!AY36)/(100+(100*$S37)),0)</f>
        <v>0</v>
      </c>
      <c r="AC37" s="9">
        <f>ROUND((100*$S37*Cashflow!AZ36)/(100+(100*$S37)),0)</f>
        <v>0</v>
      </c>
      <c r="AD37" s="9">
        <f>ROUND((100*$S37*Cashflow!BA36)/(100+(100*$S37)),0)</f>
        <v>0</v>
      </c>
      <c r="AE37" s="8">
        <f>ROUND((100*$S37*Cashflow!BB36)/(100+(100*$S37)),0)</f>
        <v>0</v>
      </c>
      <c r="AF37" s="9"/>
      <c r="AG37" s="9"/>
      <c r="AH37" s="23" t="str">
        <f t="shared" si="1"/>
        <v>Winter keep and short term grazing</v>
      </c>
      <c r="AI37" s="27">
        <f>Cashflow!BF36</f>
        <v>0</v>
      </c>
      <c r="AJ37" s="10">
        <f>ROUND((100*$AI37*Cashflow!BG36)/(100+(100*$AI37)),0)</f>
        <v>0</v>
      </c>
      <c r="AK37" s="9">
        <f>ROUND((100*$AI37*Cashflow!BH36)/(100+(100*$AI37)),0)</f>
        <v>0</v>
      </c>
      <c r="AL37" s="9">
        <f>ROUND((100*$AI37*Cashflow!BI36)/(100+(100*$AI37)),0)</f>
        <v>0</v>
      </c>
      <c r="AM37" s="9">
        <f>ROUND((100*$AI37*Cashflow!BJ36)/(100+(100*$AI37)),0)</f>
        <v>0</v>
      </c>
      <c r="AN37" s="9">
        <f>ROUND((100*$AI37*Cashflow!BK36)/(100+(100*$AI37)),0)</f>
        <v>0</v>
      </c>
      <c r="AO37" s="9">
        <f>ROUND((100*$AI37*Cashflow!BL36)/(100+(100*$AI37)),0)</f>
        <v>0</v>
      </c>
      <c r="AP37" s="9">
        <f>ROUND((100*$AI37*Cashflow!BM36)/(100+(100*$AI37)),0)</f>
        <v>0</v>
      </c>
      <c r="AQ37" s="9">
        <f>ROUND((100*$AI37*Cashflow!BN36)/(100+(100*$AI37)),0)</f>
        <v>0</v>
      </c>
      <c r="AR37" s="9">
        <f>ROUND((100*$AI37*Cashflow!BO36)/(100+(100*$AI37)),0)</f>
        <v>0</v>
      </c>
      <c r="AS37" s="9">
        <f>ROUND((100*$AI37*Cashflow!BP36)/(100+(100*$AI37)),0)</f>
        <v>0</v>
      </c>
      <c r="AT37" s="9">
        <f>ROUND((100*$AI37*Cashflow!BQ36)/(100+(100*$AI37)),0)</f>
        <v>0</v>
      </c>
      <c r="AU37" s="8">
        <f>ROUND((100*$AI37*Cashflow!BR36)/(100+(100*$AI37)),0)</f>
        <v>0</v>
      </c>
      <c r="AV37" s="9"/>
    </row>
    <row r="38" spans="2:48" x14ac:dyDescent="0.2">
      <c r="B38" s="24">
        <f>Cashflow!B37</f>
        <v>0</v>
      </c>
      <c r="C38" s="29">
        <f>Cashflow!C37</f>
        <v>0</v>
      </c>
      <c r="D38" s="10">
        <f>ROUND((100*$C38*Cashflow!D37)/(100+(100*$C38)),0)</f>
        <v>0</v>
      </c>
      <c r="E38" s="9">
        <f>ROUND((100*$C38*Cashflow!F37)/(100+(100*$C38)),0)</f>
        <v>0</v>
      </c>
      <c r="F38" s="9">
        <f>ROUND((100*$C38*Cashflow!H37)/(100+(100*$C38)),0)</f>
        <v>0</v>
      </c>
      <c r="G38" s="9">
        <f>ROUND((100*$C38*Cashflow!M37)/(100+(100*$C38)),0)</f>
        <v>0</v>
      </c>
      <c r="H38" s="9">
        <f>ROUND((100*$C38*Cashflow!O37)/(100+(100*$C38)),0)</f>
        <v>0</v>
      </c>
      <c r="I38" s="9">
        <f>ROUND((100*$C38*Cashflow!Q37)/(100+(100*$C38)),0)</f>
        <v>0</v>
      </c>
      <c r="J38" s="9">
        <f>ROUND((100*$C38*Cashflow!V37)/(100+(100*$C38)),0)</f>
        <v>0</v>
      </c>
      <c r="K38" s="9">
        <f>ROUND((100*$C38*Cashflow!X37)/(100+(100*$C38)),0)</f>
        <v>0</v>
      </c>
      <c r="L38" s="9">
        <f>ROUND((100*$C38*Cashflow!Z37)/(100+(100*$C38)),0)</f>
        <v>0</v>
      </c>
      <c r="M38" s="9">
        <f>ROUND((100*$C38*Cashflow!AE37)/(100+(100*$C38)),0)</f>
        <v>0</v>
      </c>
      <c r="N38" s="9">
        <f>ROUND((100*$C38*Cashflow!AG37)/(100+(100*$C38)),0)</f>
        <v>0</v>
      </c>
      <c r="O38" s="8">
        <f>ROUND((100*$C38*Cashflow!AI37)/(100+(100*$C38)),0)</f>
        <v>0</v>
      </c>
      <c r="P38" s="9"/>
      <c r="Q38" s="9"/>
      <c r="R38" s="24">
        <f t="shared" si="0"/>
        <v>0</v>
      </c>
      <c r="S38" s="27">
        <f>Cashflow!AP37</f>
        <v>0</v>
      </c>
      <c r="T38" s="10">
        <f>ROUND((100*$S38*Cashflow!AQ37)/(100+(100*$S38)),0)</f>
        <v>0</v>
      </c>
      <c r="U38" s="9">
        <f>ROUND((100*$S38*Cashflow!AR37)/(100+(100*$S38)),0)</f>
        <v>0</v>
      </c>
      <c r="V38" s="9">
        <f>ROUND((100*$S38*Cashflow!AS37)/(100+(100*$S38)),0)</f>
        <v>0</v>
      </c>
      <c r="W38" s="9">
        <f>ROUND((100*$S38*Cashflow!AT37)/(100+(100*$S38)),0)</f>
        <v>0</v>
      </c>
      <c r="X38" s="9">
        <f>ROUND((100*$S38*Cashflow!AU37)/(100+(100*$S38)),0)</f>
        <v>0</v>
      </c>
      <c r="Y38" s="9">
        <f>ROUND((100*$S38*Cashflow!AV37)/(100+(100*$S38)),0)</f>
        <v>0</v>
      </c>
      <c r="Z38" s="9">
        <f>ROUND((100*$S38*Cashflow!AW37)/(100+(100*$S38)),0)</f>
        <v>0</v>
      </c>
      <c r="AA38" s="9">
        <f>ROUND((100*$S38*Cashflow!AX37)/(100+(100*$S38)),0)</f>
        <v>0</v>
      </c>
      <c r="AB38" s="9">
        <f>ROUND((100*$S38*Cashflow!AY37)/(100+(100*$S38)),0)</f>
        <v>0</v>
      </c>
      <c r="AC38" s="9">
        <f>ROUND((100*$S38*Cashflow!AZ37)/(100+(100*$S38)),0)</f>
        <v>0</v>
      </c>
      <c r="AD38" s="9">
        <f>ROUND((100*$S38*Cashflow!BA37)/(100+(100*$S38)),0)</f>
        <v>0</v>
      </c>
      <c r="AE38" s="8">
        <f>ROUND((100*$S38*Cashflow!BB37)/(100+(100*$S38)),0)</f>
        <v>0</v>
      </c>
      <c r="AF38" s="9"/>
      <c r="AG38" s="9"/>
      <c r="AH38" s="24">
        <f t="shared" si="1"/>
        <v>0</v>
      </c>
      <c r="AI38" s="27">
        <f>Cashflow!BF37</f>
        <v>0</v>
      </c>
      <c r="AJ38" s="10">
        <f>ROUND((100*$AI38*Cashflow!BG37)/(100+(100*$AI38)),0)</f>
        <v>0</v>
      </c>
      <c r="AK38" s="9">
        <f>ROUND((100*$AI38*Cashflow!BH37)/(100+(100*$AI38)),0)</f>
        <v>0</v>
      </c>
      <c r="AL38" s="9">
        <f>ROUND((100*$AI38*Cashflow!BI37)/(100+(100*$AI38)),0)</f>
        <v>0</v>
      </c>
      <c r="AM38" s="9">
        <f>ROUND((100*$AI38*Cashflow!BJ37)/(100+(100*$AI38)),0)</f>
        <v>0</v>
      </c>
      <c r="AN38" s="9">
        <f>ROUND((100*$AI38*Cashflow!BK37)/(100+(100*$AI38)),0)</f>
        <v>0</v>
      </c>
      <c r="AO38" s="9">
        <f>ROUND((100*$AI38*Cashflow!BL37)/(100+(100*$AI38)),0)</f>
        <v>0</v>
      </c>
      <c r="AP38" s="9">
        <f>ROUND((100*$AI38*Cashflow!BM37)/(100+(100*$AI38)),0)</f>
        <v>0</v>
      </c>
      <c r="AQ38" s="9">
        <f>ROUND((100*$AI38*Cashflow!BN37)/(100+(100*$AI38)),0)</f>
        <v>0</v>
      </c>
      <c r="AR38" s="9">
        <f>ROUND((100*$AI38*Cashflow!BO37)/(100+(100*$AI38)),0)</f>
        <v>0</v>
      </c>
      <c r="AS38" s="9">
        <f>ROUND((100*$AI38*Cashflow!BP37)/(100+(100*$AI38)),0)</f>
        <v>0</v>
      </c>
      <c r="AT38" s="9">
        <f>ROUND((100*$AI38*Cashflow!BQ37)/(100+(100*$AI38)),0)</f>
        <v>0</v>
      </c>
      <c r="AU38" s="8">
        <f>ROUND((100*$AI38*Cashflow!BR37)/(100+(100*$AI38)),0)</f>
        <v>0</v>
      </c>
      <c r="AV38" s="9"/>
    </row>
    <row r="39" spans="2:48" x14ac:dyDescent="0.2">
      <c r="B39" s="22" t="str">
        <f>Cashflow!B38</f>
        <v>Livestock variable costs</v>
      </c>
      <c r="C39" s="29">
        <f>Cashflow!C38</f>
        <v>0</v>
      </c>
      <c r="D39" s="10">
        <f>ROUND((100*$C39*Cashflow!D38)/(100+(100*$C39)),0)</f>
        <v>0</v>
      </c>
      <c r="E39" s="9">
        <f>ROUND((100*$C39*Cashflow!F38)/(100+(100*$C39)),0)</f>
        <v>0</v>
      </c>
      <c r="F39" s="9">
        <f>ROUND((100*$C39*Cashflow!H38)/(100+(100*$C39)),0)</f>
        <v>0</v>
      </c>
      <c r="G39" s="9">
        <f>ROUND((100*$C39*Cashflow!M38)/(100+(100*$C39)),0)</f>
        <v>0</v>
      </c>
      <c r="H39" s="9">
        <f>ROUND((100*$C39*Cashflow!O38)/(100+(100*$C39)),0)</f>
        <v>0</v>
      </c>
      <c r="I39" s="9">
        <f>ROUND((100*$C39*Cashflow!Q38)/(100+(100*$C39)),0)</f>
        <v>0</v>
      </c>
      <c r="J39" s="9">
        <f>ROUND((100*$C39*Cashflow!V38)/(100+(100*$C39)),0)</f>
        <v>0</v>
      </c>
      <c r="K39" s="9">
        <f>ROUND((100*$C39*Cashflow!X38)/(100+(100*$C39)),0)</f>
        <v>0</v>
      </c>
      <c r="L39" s="9">
        <f>ROUND((100*$C39*Cashflow!Z38)/(100+(100*$C39)),0)</f>
        <v>0</v>
      </c>
      <c r="M39" s="9">
        <f>ROUND((100*$C39*Cashflow!AE38)/(100+(100*$C39)),0)</f>
        <v>0</v>
      </c>
      <c r="N39" s="9">
        <f>ROUND((100*$C39*Cashflow!AG38)/(100+(100*$C39)),0)</f>
        <v>0</v>
      </c>
      <c r="O39" s="8">
        <f>ROUND((100*$C39*Cashflow!AI38)/(100+(100*$C39)),0)</f>
        <v>0</v>
      </c>
      <c r="P39" s="9"/>
      <c r="Q39" s="9"/>
      <c r="R39" s="22" t="str">
        <f t="shared" si="0"/>
        <v>Livestock variable costs</v>
      </c>
      <c r="S39" s="27">
        <f>Cashflow!AP38</f>
        <v>0</v>
      </c>
      <c r="T39" s="10">
        <f>ROUND((100*$S39*Cashflow!AQ38)/(100+(100*$S39)),0)</f>
        <v>0</v>
      </c>
      <c r="U39" s="9">
        <f>ROUND((100*$S39*Cashflow!AR38)/(100+(100*$S39)),0)</f>
        <v>0</v>
      </c>
      <c r="V39" s="9">
        <f>ROUND((100*$S39*Cashflow!AS38)/(100+(100*$S39)),0)</f>
        <v>0</v>
      </c>
      <c r="W39" s="9">
        <f>ROUND((100*$S39*Cashflow!AT38)/(100+(100*$S39)),0)</f>
        <v>0</v>
      </c>
      <c r="X39" s="9">
        <f>ROUND((100*$S39*Cashflow!AU38)/(100+(100*$S39)),0)</f>
        <v>0</v>
      </c>
      <c r="Y39" s="9">
        <f>ROUND((100*$S39*Cashflow!AV38)/(100+(100*$S39)),0)</f>
        <v>0</v>
      </c>
      <c r="Z39" s="9">
        <f>ROUND((100*$S39*Cashflow!AW38)/(100+(100*$S39)),0)</f>
        <v>0</v>
      </c>
      <c r="AA39" s="9">
        <f>ROUND((100*$S39*Cashflow!AX38)/(100+(100*$S39)),0)</f>
        <v>0</v>
      </c>
      <c r="AB39" s="9">
        <f>ROUND((100*$S39*Cashflow!AY38)/(100+(100*$S39)),0)</f>
        <v>0</v>
      </c>
      <c r="AC39" s="9">
        <f>ROUND((100*$S39*Cashflow!AZ38)/(100+(100*$S39)),0)</f>
        <v>0</v>
      </c>
      <c r="AD39" s="9">
        <f>ROUND((100*$S39*Cashflow!BA38)/(100+(100*$S39)),0)</f>
        <v>0</v>
      </c>
      <c r="AE39" s="8">
        <f>ROUND((100*$S39*Cashflow!BB38)/(100+(100*$S39)),0)</f>
        <v>0</v>
      </c>
      <c r="AF39" s="9"/>
      <c r="AG39" s="9"/>
      <c r="AH39" s="22" t="str">
        <f t="shared" si="1"/>
        <v>Livestock variable costs</v>
      </c>
      <c r="AI39" s="27">
        <f>Cashflow!BF38</f>
        <v>0</v>
      </c>
      <c r="AJ39" s="10">
        <f>ROUND((100*$AI39*Cashflow!BG38)/(100+(100*$AI39)),0)</f>
        <v>0</v>
      </c>
      <c r="AK39" s="9">
        <f>ROUND((100*$AI39*Cashflow!BH38)/(100+(100*$AI39)),0)</f>
        <v>0</v>
      </c>
      <c r="AL39" s="9">
        <f>ROUND((100*$AI39*Cashflow!BI38)/(100+(100*$AI39)),0)</f>
        <v>0</v>
      </c>
      <c r="AM39" s="9">
        <f>ROUND((100*$AI39*Cashflow!BJ38)/(100+(100*$AI39)),0)</f>
        <v>0</v>
      </c>
      <c r="AN39" s="9">
        <f>ROUND((100*$AI39*Cashflow!BK38)/(100+(100*$AI39)),0)</f>
        <v>0</v>
      </c>
      <c r="AO39" s="9">
        <f>ROUND((100*$AI39*Cashflow!BL38)/(100+(100*$AI39)),0)</f>
        <v>0</v>
      </c>
      <c r="AP39" s="9">
        <f>ROUND((100*$AI39*Cashflow!BM38)/(100+(100*$AI39)),0)</f>
        <v>0</v>
      </c>
      <c r="AQ39" s="9">
        <f>ROUND((100*$AI39*Cashflow!BN38)/(100+(100*$AI39)),0)</f>
        <v>0</v>
      </c>
      <c r="AR39" s="9">
        <f>ROUND((100*$AI39*Cashflow!BO38)/(100+(100*$AI39)),0)</f>
        <v>0</v>
      </c>
      <c r="AS39" s="9">
        <f>ROUND((100*$AI39*Cashflow!BP38)/(100+(100*$AI39)),0)</f>
        <v>0</v>
      </c>
      <c r="AT39" s="9">
        <f>ROUND((100*$AI39*Cashflow!BQ38)/(100+(100*$AI39)),0)</f>
        <v>0</v>
      </c>
      <c r="AU39" s="8">
        <f>ROUND((100*$AI39*Cashflow!BR38)/(100+(100*$AI39)),0)</f>
        <v>0</v>
      </c>
      <c r="AV39" s="9"/>
    </row>
    <row r="40" spans="2:48" ht="26.25" customHeight="1" x14ac:dyDescent="0.2">
      <c r="B40" s="25" t="str">
        <f>Cashflow!B39</f>
        <v xml:space="preserve">Vet and medicine </v>
      </c>
      <c r="C40" s="30">
        <f>Cashflow!C39</f>
        <v>0.2</v>
      </c>
      <c r="D40" s="10">
        <f>ROUND((100*$C40*Cashflow!D39)/(100+(100*$C40)),0)</f>
        <v>0</v>
      </c>
      <c r="E40" s="9">
        <f>ROUND((100*$C40*Cashflow!F39)/(100+(100*$C40)),0)</f>
        <v>0</v>
      </c>
      <c r="F40" s="9">
        <f>ROUND((100*$C40*Cashflow!H39)/(100+(100*$C40)),0)</f>
        <v>0</v>
      </c>
      <c r="G40" s="9">
        <f>ROUND((100*$C40*Cashflow!M39)/(100+(100*$C40)),0)</f>
        <v>0</v>
      </c>
      <c r="H40" s="9">
        <f>ROUND((100*$C40*Cashflow!O39)/(100+(100*$C40)),0)</f>
        <v>0</v>
      </c>
      <c r="I40" s="9">
        <f>ROUND((100*$C40*Cashflow!Q39)/(100+(100*$C40)),0)</f>
        <v>0</v>
      </c>
      <c r="J40" s="9">
        <f>ROUND((100*$C40*Cashflow!V39)/(100+(100*$C40)),0)</f>
        <v>0</v>
      </c>
      <c r="K40" s="9">
        <f>ROUND((100*$C40*Cashflow!X39)/(100+(100*$C40)),0)</f>
        <v>0</v>
      </c>
      <c r="L40" s="9">
        <f>ROUND((100*$C40*Cashflow!Z39)/(100+(100*$C40)),0)</f>
        <v>0</v>
      </c>
      <c r="M40" s="9">
        <f>ROUND((100*$C40*Cashflow!AE39)/(100+(100*$C40)),0)</f>
        <v>0</v>
      </c>
      <c r="N40" s="9">
        <f>ROUND((100*$C40*Cashflow!AG39)/(100+(100*$C40)),0)</f>
        <v>0</v>
      </c>
      <c r="O40" s="8">
        <f>ROUND((100*$C40*Cashflow!AI39)/(100+(100*$C40)),0)</f>
        <v>0</v>
      </c>
      <c r="P40" s="9"/>
      <c r="Q40" s="9"/>
      <c r="R40" s="25" t="str">
        <f t="shared" si="0"/>
        <v xml:space="preserve">Vet and medicine </v>
      </c>
      <c r="S40" s="27">
        <f>Cashflow!AP39</f>
        <v>0.2</v>
      </c>
      <c r="T40" s="10">
        <f>ROUND((100*$S40*Cashflow!AQ39)/(100+(100*$S40)),0)</f>
        <v>0</v>
      </c>
      <c r="U40" s="9">
        <f>ROUND((100*$S40*Cashflow!AR39)/(100+(100*$S40)),0)</f>
        <v>0</v>
      </c>
      <c r="V40" s="9">
        <f>ROUND((100*$S40*Cashflow!AS39)/(100+(100*$S40)),0)</f>
        <v>0</v>
      </c>
      <c r="W40" s="9">
        <f>ROUND((100*$S40*Cashflow!AT39)/(100+(100*$S40)),0)</f>
        <v>0</v>
      </c>
      <c r="X40" s="9">
        <f>ROUND((100*$S40*Cashflow!AU39)/(100+(100*$S40)),0)</f>
        <v>0</v>
      </c>
      <c r="Y40" s="9">
        <f>ROUND((100*$S40*Cashflow!AV39)/(100+(100*$S40)),0)</f>
        <v>0</v>
      </c>
      <c r="Z40" s="9">
        <f>ROUND((100*$S40*Cashflow!AW39)/(100+(100*$S40)),0)</f>
        <v>0</v>
      </c>
      <c r="AA40" s="9">
        <f>ROUND((100*$S40*Cashflow!AX39)/(100+(100*$S40)),0)</f>
        <v>0</v>
      </c>
      <c r="AB40" s="9">
        <f>ROUND((100*$S40*Cashflow!AY39)/(100+(100*$S40)),0)</f>
        <v>0</v>
      </c>
      <c r="AC40" s="9">
        <f>ROUND((100*$S40*Cashflow!AZ39)/(100+(100*$S40)),0)</f>
        <v>0</v>
      </c>
      <c r="AD40" s="9">
        <f>ROUND((100*$S40*Cashflow!BA39)/(100+(100*$S40)),0)</f>
        <v>0</v>
      </c>
      <c r="AE40" s="8">
        <f>ROUND((100*$S40*Cashflow!BB39)/(100+(100*$S40)),0)</f>
        <v>0</v>
      </c>
      <c r="AF40" s="9"/>
      <c r="AG40" s="9"/>
      <c r="AH40" s="25" t="str">
        <f t="shared" si="1"/>
        <v xml:space="preserve">Vet and medicine </v>
      </c>
      <c r="AI40" s="27">
        <f>Cashflow!BF39</f>
        <v>0.2</v>
      </c>
      <c r="AJ40" s="10">
        <f>ROUND((100*$AI40*Cashflow!BG39)/(100+(100*$AI40)),0)</f>
        <v>0</v>
      </c>
      <c r="AK40" s="9">
        <f>ROUND((100*$AI40*Cashflow!BH39)/(100+(100*$AI40)),0)</f>
        <v>0</v>
      </c>
      <c r="AL40" s="9">
        <f>ROUND((100*$AI40*Cashflow!BI39)/(100+(100*$AI40)),0)</f>
        <v>0</v>
      </c>
      <c r="AM40" s="9">
        <f>ROUND((100*$AI40*Cashflow!BJ39)/(100+(100*$AI40)),0)</f>
        <v>0</v>
      </c>
      <c r="AN40" s="9">
        <f>ROUND((100*$AI40*Cashflow!BK39)/(100+(100*$AI40)),0)</f>
        <v>0</v>
      </c>
      <c r="AO40" s="9">
        <f>ROUND((100*$AI40*Cashflow!BL39)/(100+(100*$AI40)),0)</f>
        <v>0</v>
      </c>
      <c r="AP40" s="9">
        <f>ROUND((100*$AI40*Cashflow!BM39)/(100+(100*$AI40)),0)</f>
        <v>0</v>
      </c>
      <c r="AQ40" s="9">
        <f>ROUND((100*$AI40*Cashflow!BN39)/(100+(100*$AI40)),0)</f>
        <v>0</v>
      </c>
      <c r="AR40" s="9">
        <f>ROUND((100*$AI40*Cashflow!BO39)/(100+(100*$AI40)),0)</f>
        <v>0</v>
      </c>
      <c r="AS40" s="9">
        <f>ROUND((100*$AI40*Cashflow!BP39)/(100+(100*$AI40)),0)</f>
        <v>0</v>
      </c>
      <c r="AT40" s="9">
        <f>ROUND((100*$AI40*Cashflow!BQ39)/(100+(100*$AI40)),0)</f>
        <v>0</v>
      </c>
      <c r="AU40" s="8">
        <f>ROUND((100*$AI40*Cashflow!BR39)/(100+(100*$AI40)),0)</f>
        <v>0</v>
      </c>
      <c r="AV40" s="9"/>
    </row>
    <row r="41" spans="2:48" x14ac:dyDescent="0.2">
      <c r="B41" s="23" t="str">
        <f>Cashflow!B40</f>
        <v>AI, semen and bull hire</v>
      </c>
      <c r="C41" s="29">
        <f>Cashflow!C40</f>
        <v>0</v>
      </c>
      <c r="D41" s="10">
        <f>ROUND((100*$C41*Cashflow!D40)/(100+(100*$C41)),0)</f>
        <v>0</v>
      </c>
      <c r="E41" s="9">
        <f>ROUND((100*$C41*Cashflow!F40)/(100+(100*$C41)),0)</f>
        <v>0</v>
      </c>
      <c r="F41" s="9">
        <f>ROUND((100*$C41*Cashflow!H40)/(100+(100*$C41)),0)</f>
        <v>0</v>
      </c>
      <c r="G41" s="9">
        <f>ROUND((100*$C41*Cashflow!M40)/(100+(100*$C41)),0)</f>
        <v>0</v>
      </c>
      <c r="H41" s="9">
        <f>ROUND((100*$C41*Cashflow!O40)/(100+(100*$C41)),0)</f>
        <v>0</v>
      </c>
      <c r="I41" s="9">
        <f>ROUND((100*$C41*Cashflow!Q40)/(100+(100*$C41)),0)</f>
        <v>0</v>
      </c>
      <c r="J41" s="9">
        <f>ROUND((100*$C41*Cashflow!V40)/(100+(100*$C41)),0)</f>
        <v>0</v>
      </c>
      <c r="K41" s="9">
        <f>ROUND((100*$C41*Cashflow!X40)/(100+(100*$C41)),0)</f>
        <v>0</v>
      </c>
      <c r="L41" s="9">
        <f>ROUND((100*$C41*Cashflow!Z40)/(100+(100*$C41)),0)</f>
        <v>0</v>
      </c>
      <c r="M41" s="9">
        <f>ROUND((100*$C41*Cashflow!AE40)/(100+(100*$C41)),0)</f>
        <v>0</v>
      </c>
      <c r="N41" s="9">
        <f>ROUND((100*$C41*Cashflow!AG40)/(100+(100*$C41)),0)</f>
        <v>0</v>
      </c>
      <c r="O41" s="8">
        <f>ROUND((100*$C41*Cashflow!AI40)/(100+(100*$C41)),0)</f>
        <v>0</v>
      </c>
      <c r="P41" s="9"/>
      <c r="Q41" s="9"/>
      <c r="R41" s="23" t="str">
        <f t="shared" si="0"/>
        <v>AI, semen and bull hire</v>
      </c>
      <c r="S41" s="27">
        <f>Cashflow!AP40</f>
        <v>0</v>
      </c>
      <c r="T41" s="10">
        <f>ROUND((100*$S41*Cashflow!AQ40)/(100+(100*$S41)),0)</f>
        <v>0</v>
      </c>
      <c r="U41" s="9">
        <f>ROUND((100*$S41*Cashflow!AR40)/(100+(100*$S41)),0)</f>
        <v>0</v>
      </c>
      <c r="V41" s="9">
        <f>ROUND((100*$S41*Cashflow!AS40)/(100+(100*$S41)),0)</f>
        <v>0</v>
      </c>
      <c r="W41" s="9">
        <f>ROUND((100*$S41*Cashflow!AT40)/(100+(100*$S41)),0)</f>
        <v>0</v>
      </c>
      <c r="X41" s="9">
        <f>ROUND((100*$S41*Cashflow!AU40)/(100+(100*$S41)),0)</f>
        <v>0</v>
      </c>
      <c r="Y41" s="9">
        <f>ROUND((100*$S41*Cashflow!AV40)/(100+(100*$S41)),0)</f>
        <v>0</v>
      </c>
      <c r="Z41" s="9">
        <f>ROUND((100*$S41*Cashflow!AW40)/(100+(100*$S41)),0)</f>
        <v>0</v>
      </c>
      <c r="AA41" s="9">
        <f>ROUND((100*$S41*Cashflow!AX40)/(100+(100*$S41)),0)</f>
        <v>0</v>
      </c>
      <c r="AB41" s="9">
        <f>ROUND((100*$S41*Cashflow!AY40)/(100+(100*$S41)),0)</f>
        <v>0</v>
      </c>
      <c r="AC41" s="9">
        <f>ROUND((100*$S41*Cashflow!AZ40)/(100+(100*$S41)),0)</f>
        <v>0</v>
      </c>
      <c r="AD41" s="9">
        <f>ROUND((100*$S41*Cashflow!BA40)/(100+(100*$S41)),0)</f>
        <v>0</v>
      </c>
      <c r="AE41" s="8">
        <f>ROUND((100*$S41*Cashflow!BB40)/(100+(100*$S41)),0)</f>
        <v>0</v>
      </c>
      <c r="AF41" s="9"/>
      <c r="AG41" s="9"/>
      <c r="AH41" s="23" t="str">
        <f t="shared" si="1"/>
        <v>AI, semen and bull hire</v>
      </c>
      <c r="AI41" s="27">
        <f>Cashflow!BF40</f>
        <v>0</v>
      </c>
      <c r="AJ41" s="10">
        <f>ROUND((100*$AI41*Cashflow!BG40)/(100+(100*$AI41)),0)</f>
        <v>0</v>
      </c>
      <c r="AK41" s="9">
        <f>ROUND((100*$AI41*Cashflow!BH40)/(100+(100*$AI41)),0)</f>
        <v>0</v>
      </c>
      <c r="AL41" s="9">
        <f>ROUND((100*$AI41*Cashflow!BI40)/(100+(100*$AI41)),0)</f>
        <v>0</v>
      </c>
      <c r="AM41" s="9">
        <f>ROUND((100*$AI41*Cashflow!BJ40)/(100+(100*$AI41)),0)</f>
        <v>0</v>
      </c>
      <c r="AN41" s="9">
        <f>ROUND((100*$AI41*Cashflow!BK40)/(100+(100*$AI41)),0)</f>
        <v>0</v>
      </c>
      <c r="AO41" s="9">
        <f>ROUND((100*$AI41*Cashflow!BL40)/(100+(100*$AI41)),0)</f>
        <v>0</v>
      </c>
      <c r="AP41" s="9">
        <f>ROUND((100*$AI41*Cashflow!BM40)/(100+(100*$AI41)),0)</f>
        <v>0</v>
      </c>
      <c r="AQ41" s="9">
        <f>ROUND((100*$AI41*Cashflow!BN40)/(100+(100*$AI41)),0)</f>
        <v>0</v>
      </c>
      <c r="AR41" s="9">
        <f>ROUND((100*$AI41*Cashflow!BO40)/(100+(100*$AI41)),0)</f>
        <v>0</v>
      </c>
      <c r="AS41" s="9">
        <f>ROUND((100*$AI41*Cashflow!BP40)/(100+(100*$AI41)),0)</f>
        <v>0</v>
      </c>
      <c r="AT41" s="9">
        <f>ROUND((100*$AI41*Cashflow!BQ40)/(100+(100*$AI41)),0)</f>
        <v>0</v>
      </c>
      <c r="AU41" s="8">
        <f>ROUND((100*$AI41*Cashflow!BR40)/(100+(100*$AI41)),0)</f>
        <v>0</v>
      </c>
      <c r="AV41" s="9"/>
    </row>
    <row r="42" spans="2:48" x14ac:dyDescent="0.2">
      <c r="B42" s="23" t="str">
        <f>Cashflow!B41</f>
        <v>Scanning, foot trimming and shearing</v>
      </c>
      <c r="C42" s="29">
        <f>Cashflow!C41</f>
        <v>0.2</v>
      </c>
      <c r="D42" s="10">
        <f>ROUND((100*$C42*Cashflow!D41)/(100+(100*$C42)),0)</f>
        <v>0</v>
      </c>
      <c r="E42" s="9">
        <f>ROUND((100*$C42*Cashflow!F41)/(100+(100*$C42)),0)</f>
        <v>0</v>
      </c>
      <c r="F42" s="9">
        <f>ROUND((100*$C42*Cashflow!H41)/(100+(100*$C42)),0)</f>
        <v>0</v>
      </c>
      <c r="G42" s="9">
        <f>ROUND((100*$C42*Cashflow!M41)/(100+(100*$C42)),0)</f>
        <v>0</v>
      </c>
      <c r="H42" s="9">
        <f>ROUND((100*$C42*Cashflow!O41)/(100+(100*$C42)),0)</f>
        <v>0</v>
      </c>
      <c r="I42" s="9">
        <f>ROUND((100*$C42*Cashflow!Q41)/(100+(100*$C42)),0)</f>
        <v>0</v>
      </c>
      <c r="J42" s="9">
        <f>ROUND((100*$C42*Cashflow!V41)/(100+(100*$C42)),0)</f>
        <v>0</v>
      </c>
      <c r="K42" s="9">
        <f>ROUND((100*$C42*Cashflow!X41)/(100+(100*$C42)),0)</f>
        <v>0</v>
      </c>
      <c r="L42" s="9">
        <f>ROUND((100*$C42*Cashflow!Z41)/(100+(100*$C42)),0)</f>
        <v>0</v>
      </c>
      <c r="M42" s="9">
        <f>ROUND((100*$C42*Cashflow!AE41)/(100+(100*$C42)),0)</f>
        <v>0</v>
      </c>
      <c r="N42" s="9">
        <f>ROUND((100*$C42*Cashflow!AG41)/(100+(100*$C42)),0)</f>
        <v>0</v>
      </c>
      <c r="O42" s="8">
        <f>ROUND((100*$C42*Cashflow!AI41)/(100+(100*$C42)),0)</f>
        <v>0</v>
      </c>
      <c r="P42" s="9"/>
      <c r="Q42" s="9"/>
      <c r="R42" s="23" t="str">
        <f t="shared" si="0"/>
        <v>Scanning, foot trimming and shearing</v>
      </c>
      <c r="S42" s="27">
        <f>Cashflow!AP41</f>
        <v>0.2</v>
      </c>
      <c r="T42" s="10">
        <f>ROUND((100*$S42*Cashflow!AQ41)/(100+(100*$S42)),0)</f>
        <v>0</v>
      </c>
      <c r="U42" s="9">
        <f>ROUND((100*$S42*Cashflow!AR41)/(100+(100*$S42)),0)</f>
        <v>0</v>
      </c>
      <c r="V42" s="9">
        <f>ROUND((100*$S42*Cashflow!AS41)/(100+(100*$S42)),0)</f>
        <v>0</v>
      </c>
      <c r="W42" s="9">
        <f>ROUND((100*$S42*Cashflow!AT41)/(100+(100*$S42)),0)</f>
        <v>0</v>
      </c>
      <c r="X42" s="9">
        <f>ROUND((100*$S42*Cashflow!AU41)/(100+(100*$S42)),0)</f>
        <v>0</v>
      </c>
      <c r="Y42" s="9">
        <f>ROUND((100*$S42*Cashflow!AV41)/(100+(100*$S42)),0)</f>
        <v>0</v>
      </c>
      <c r="Z42" s="9">
        <f>ROUND((100*$S42*Cashflow!AW41)/(100+(100*$S42)),0)</f>
        <v>0</v>
      </c>
      <c r="AA42" s="9">
        <f>ROUND((100*$S42*Cashflow!AX41)/(100+(100*$S42)),0)</f>
        <v>0</v>
      </c>
      <c r="AB42" s="9">
        <f>ROUND((100*$S42*Cashflow!AY41)/(100+(100*$S42)),0)</f>
        <v>0</v>
      </c>
      <c r="AC42" s="9">
        <f>ROUND((100*$S42*Cashflow!AZ41)/(100+(100*$S42)),0)</f>
        <v>0</v>
      </c>
      <c r="AD42" s="9">
        <f>ROUND((100*$S42*Cashflow!BA41)/(100+(100*$S42)),0)</f>
        <v>0</v>
      </c>
      <c r="AE42" s="8">
        <f>ROUND((100*$S42*Cashflow!BB41)/(100+(100*$S42)),0)</f>
        <v>0</v>
      </c>
      <c r="AF42" s="9"/>
      <c r="AG42" s="9"/>
      <c r="AH42" s="23" t="str">
        <f t="shared" si="1"/>
        <v>Scanning, foot trimming and shearing</v>
      </c>
      <c r="AI42" s="27">
        <f>Cashflow!BF41</f>
        <v>0.2</v>
      </c>
      <c r="AJ42" s="10">
        <f>ROUND((100*$AI42*Cashflow!BG41)/(100+(100*$AI42)),0)</f>
        <v>0</v>
      </c>
      <c r="AK42" s="9">
        <f>ROUND((100*$AI42*Cashflow!BH41)/(100+(100*$AI42)),0)</f>
        <v>0</v>
      </c>
      <c r="AL42" s="9">
        <f>ROUND((100*$AI42*Cashflow!BI41)/(100+(100*$AI42)),0)</f>
        <v>0</v>
      </c>
      <c r="AM42" s="9">
        <f>ROUND((100*$AI42*Cashflow!BJ41)/(100+(100*$AI42)),0)</f>
        <v>0</v>
      </c>
      <c r="AN42" s="9">
        <f>ROUND((100*$AI42*Cashflow!BK41)/(100+(100*$AI42)),0)</f>
        <v>0</v>
      </c>
      <c r="AO42" s="9">
        <f>ROUND((100*$AI42*Cashflow!BL41)/(100+(100*$AI42)),0)</f>
        <v>0</v>
      </c>
      <c r="AP42" s="9">
        <f>ROUND((100*$AI42*Cashflow!BM41)/(100+(100*$AI42)),0)</f>
        <v>0</v>
      </c>
      <c r="AQ42" s="9">
        <f>ROUND((100*$AI42*Cashflow!BN41)/(100+(100*$AI42)),0)</f>
        <v>0</v>
      </c>
      <c r="AR42" s="9">
        <f>ROUND((100*$AI42*Cashflow!BO41)/(100+(100*$AI42)),0)</f>
        <v>0</v>
      </c>
      <c r="AS42" s="9">
        <f>ROUND((100*$AI42*Cashflow!BP41)/(100+(100*$AI42)),0)</f>
        <v>0</v>
      </c>
      <c r="AT42" s="9">
        <f>ROUND((100*$AI42*Cashflow!BQ41)/(100+(100*$AI42)),0)</f>
        <v>0</v>
      </c>
      <c r="AU42" s="8">
        <f>ROUND((100*$AI42*Cashflow!BR41)/(100+(100*$AI42)),0)</f>
        <v>0</v>
      </c>
      <c r="AV42" s="9"/>
    </row>
    <row r="43" spans="2:48" x14ac:dyDescent="0.2">
      <c r="B43" s="23" t="str">
        <f>Cashflow!B42</f>
        <v>Haulage</v>
      </c>
      <c r="C43" s="29">
        <f>Cashflow!C42</f>
        <v>0.2</v>
      </c>
      <c r="D43" s="10">
        <f>ROUND((100*$C43*Cashflow!D42)/(100+(100*$C43)),0)</f>
        <v>0</v>
      </c>
      <c r="E43" s="9">
        <f>ROUND((100*$C43*Cashflow!F42)/(100+(100*$C43)),0)</f>
        <v>0</v>
      </c>
      <c r="F43" s="9">
        <f>ROUND((100*$C43*Cashflow!H42)/(100+(100*$C43)),0)</f>
        <v>0</v>
      </c>
      <c r="G43" s="9">
        <f>ROUND((100*$C43*Cashflow!M42)/(100+(100*$C43)),0)</f>
        <v>0</v>
      </c>
      <c r="H43" s="9">
        <f>ROUND((100*$C43*Cashflow!O42)/(100+(100*$C43)),0)</f>
        <v>0</v>
      </c>
      <c r="I43" s="9">
        <f>ROUND((100*$C43*Cashflow!Q42)/(100+(100*$C43)),0)</f>
        <v>0</v>
      </c>
      <c r="J43" s="9">
        <f>ROUND((100*$C43*Cashflow!V42)/(100+(100*$C43)),0)</f>
        <v>0</v>
      </c>
      <c r="K43" s="9">
        <f>ROUND((100*$C43*Cashflow!X42)/(100+(100*$C43)),0)</f>
        <v>0</v>
      </c>
      <c r="L43" s="9">
        <f>ROUND((100*$C43*Cashflow!Z42)/(100+(100*$C43)),0)</f>
        <v>0</v>
      </c>
      <c r="M43" s="9">
        <f>ROUND((100*$C43*Cashflow!AE42)/(100+(100*$C43)),0)</f>
        <v>0</v>
      </c>
      <c r="N43" s="9">
        <f>ROUND((100*$C43*Cashflow!AG42)/(100+(100*$C43)),0)</f>
        <v>0</v>
      </c>
      <c r="O43" s="8">
        <f>ROUND((100*$C43*Cashflow!AI42)/(100+(100*$C43)),0)</f>
        <v>0</v>
      </c>
      <c r="P43" s="9"/>
      <c r="Q43" s="9"/>
      <c r="R43" s="23" t="str">
        <f t="shared" si="0"/>
        <v>Haulage</v>
      </c>
      <c r="S43" s="27">
        <f>Cashflow!AP42</f>
        <v>0.2</v>
      </c>
      <c r="T43" s="10">
        <f>ROUND((100*$S43*Cashflow!AQ42)/(100+(100*$S43)),0)</f>
        <v>0</v>
      </c>
      <c r="U43" s="9">
        <f>ROUND((100*$S43*Cashflow!AR42)/(100+(100*$S43)),0)</f>
        <v>0</v>
      </c>
      <c r="V43" s="9">
        <f>ROUND((100*$S43*Cashflow!AS42)/(100+(100*$S43)),0)</f>
        <v>0</v>
      </c>
      <c r="W43" s="9">
        <f>ROUND((100*$S43*Cashflow!AT42)/(100+(100*$S43)),0)</f>
        <v>0</v>
      </c>
      <c r="X43" s="9">
        <f>ROUND((100*$S43*Cashflow!AU42)/(100+(100*$S43)),0)</f>
        <v>0</v>
      </c>
      <c r="Y43" s="9">
        <f>ROUND((100*$S43*Cashflow!AV42)/(100+(100*$S43)),0)</f>
        <v>0</v>
      </c>
      <c r="Z43" s="9">
        <f>ROUND((100*$S43*Cashflow!AW42)/(100+(100*$S43)),0)</f>
        <v>0</v>
      </c>
      <c r="AA43" s="9">
        <f>ROUND((100*$S43*Cashflow!AX42)/(100+(100*$S43)),0)</f>
        <v>0</v>
      </c>
      <c r="AB43" s="9">
        <f>ROUND((100*$S43*Cashflow!AY42)/(100+(100*$S43)),0)</f>
        <v>0</v>
      </c>
      <c r="AC43" s="9">
        <f>ROUND((100*$S43*Cashflow!AZ42)/(100+(100*$S43)),0)</f>
        <v>0</v>
      </c>
      <c r="AD43" s="9">
        <f>ROUND((100*$S43*Cashflow!BA42)/(100+(100*$S43)),0)</f>
        <v>0</v>
      </c>
      <c r="AE43" s="8">
        <f>ROUND((100*$S43*Cashflow!BB42)/(100+(100*$S43)),0)</f>
        <v>0</v>
      </c>
      <c r="AF43" s="9"/>
      <c r="AG43" s="9"/>
      <c r="AH43" s="23" t="str">
        <f t="shared" si="1"/>
        <v>Haulage</v>
      </c>
      <c r="AI43" s="27">
        <f>Cashflow!BF42</f>
        <v>0.2</v>
      </c>
      <c r="AJ43" s="10">
        <f>ROUND((100*$AI43*Cashflow!BG42)/(100+(100*$AI43)),0)</f>
        <v>0</v>
      </c>
      <c r="AK43" s="9">
        <f>ROUND((100*$AI43*Cashflow!BH42)/(100+(100*$AI43)),0)</f>
        <v>0</v>
      </c>
      <c r="AL43" s="9">
        <f>ROUND((100*$AI43*Cashflow!BI42)/(100+(100*$AI43)),0)</f>
        <v>0</v>
      </c>
      <c r="AM43" s="9">
        <f>ROUND((100*$AI43*Cashflow!BJ42)/(100+(100*$AI43)),0)</f>
        <v>0</v>
      </c>
      <c r="AN43" s="9">
        <f>ROUND((100*$AI43*Cashflow!BK42)/(100+(100*$AI43)),0)</f>
        <v>0</v>
      </c>
      <c r="AO43" s="9">
        <f>ROUND((100*$AI43*Cashflow!BL42)/(100+(100*$AI43)),0)</f>
        <v>0</v>
      </c>
      <c r="AP43" s="9">
        <f>ROUND((100*$AI43*Cashflow!BM42)/(100+(100*$AI43)),0)</f>
        <v>0</v>
      </c>
      <c r="AQ43" s="9">
        <f>ROUND((100*$AI43*Cashflow!BN42)/(100+(100*$AI43)),0)</f>
        <v>0</v>
      </c>
      <c r="AR43" s="9">
        <f>ROUND((100*$AI43*Cashflow!BO42)/(100+(100*$AI43)),0)</f>
        <v>0</v>
      </c>
      <c r="AS43" s="9">
        <f>ROUND((100*$AI43*Cashflow!BP42)/(100+(100*$AI43)),0)</f>
        <v>0</v>
      </c>
      <c r="AT43" s="9">
        <f>ROUND((100*$AI43*Cashflow!BQ42)/(100+(100*$AI43)),0)</f>
        <v>0</v>
      </c>
      <c r="AU43" s="8">
        <f>ROUND((100*$AI43*Cashflow!BR42)/(100+(100*$AI43)),0)</f>
        <v>0</v>
      </c>
      <c r="AV43" s="9"/>
    </row>
    <row r="44" spans="2:48" x14ac:dyDescent="0.2">
      <c r="B44" s="23" t="str">
        <f>Cashflow!B43</f>
        <v>Market commission and levies</v>
      </c>
      <c r="C44" s="29">
        <f>Cashflow!C43</f>
        <v>0.2</v>
      </c>
      <c r="D44" s="10">
        <f>ROUND((100*$C44*Cashflow!D43)/(100+(100*$C44)),0)</f>
        <v>0</v>
      </c>
      <c r="E44" s="9">
        <f>ROUND((100*$C44*Cashflow!F43)/(100+(100*$C44)),0)</f>
        <v>0</v>
      </c>
      <c r="F44" s="9">
        <f>ROUND((100*$C44*Cashflow!H43)/(100+(100*$C44)),0)</f>
        <v>0</v>
      </c>
      <c r="G44" s="9">
        <f>ROUND((100*$C44*Cashflow!M43)/(100+(100*$C44)),0)</f>
        <v>0</v>
      </c>
      <c r="H44" s="9">
        <f>ROUND((100*$C44*Cashflow!O43)/(100+(100*$C44)),0)</f>
        <v>0</v>
      </c>
      <c r="I44" s="9">
        <f>ROUND((100*$C44*Cashflow!Q43)/(100+(100*$C44)),0)</f>
        <v>0</v>
      </c>
      <c r="J44" s="9">
        <f>ROUND((100*$C44*Cashflow!V43)/(100+(100*$C44)),0)</f>
        <v>0</v>
      </c>
      <c r="K44" s="9">
        <f>ROUND((100*$C44*Cashflow!X43)/(100+(100*$C44)),0)</f>
        <v>0</v>
      </c>
      <c r="L44" s="9">
        <f>ROUND((100*$C44*Cashflow!Z43)/(100+(100*$C44)),0)</f>
        <v>0</v>
      </c>
      <c r="M44" s="9">
        <f>ROUND((100*$C44*Cashflow!AE43)/(100+(100*$C44)),0)</f>
        <v>0</v>
      </c>
      <c r="N44" s="9">
        <f>ROUND((100*$C44*Cashflow!AG43)/(100+(100*$C44)),0)</f>
        <v>0</v>
      </c>
      <c r="O44" s="8">
        <f>ROUND((100*$C44*Cashflow!AI43)/(100+(100*$C44)),0)</f>
        <v>0</v>
      </c>
      <c r="P44" s="9"/>
      <c r="Q44" s="9"/>
      <c r="R44" s="23" t="str">
        <f t="shared" si="0"/>
        <v>Market commission and levies</v>
      </c>
      <c r="S44" s="27">
        <f>Cashflow!AP43</f>
        <v>0.2</v>
      </c>
      <c r="T44" s="10">
        <f>ROUND((100*$S44*Cashflow!AQ43)/(100+(100*$S44)),0)</f>
        <v>0</v>
      </c>
      <c r="U44" s="9">
        <f>ROUND((100*$S44*Cashflow!AR43)/(100+(100*$S44)),0)</f>
        <v>0</v>
      </c>
      <c r="V44" s="9">
        <f>ROUND((100*$S44*Cashflow!AS43)/(100+(100*$S44)),0)</f>
        <v>0</v>
      </c>
      <c r="W44" s="9">
        <f>ROUND((100*$S44*Cashflow!AT43)/(100+(100*$S44)),0)</f>
        <v>0</v>
      </c>
      <c r="X44" s="9">
        <f>ROUND((100*$S44*Cashflow!AU43)/(100+(100*$S44)),0)</f>
        <v>0</v>
      </c>
      <c r="Y44" s="9">
        <f>ROUND((100*$S44*Cashflow!AV43)/(100+(100*$S44)),0)</f>
        <v>0</v>
      </c>
      <c r="Z44" s="9">
        <f>ROUND((100*$S44*Cashflow!AW43)/(100+(100*$S44)),0)</f>
        <v>0</v>
      </c>
      <c r="AA44" s="9">
        <f>ROUND((100*$S44*Cashflow!AX43)/(100+(100*$S44)),0)</f>
        <v>0</v>
      </c>
      <c r="AB44" s="9">
        <f>ROUND((100*$S44*Cashflow!AY43)/(100+(100*$S44)),0)</f>
        <v>0</v>
      </c>
      <c r="AC44" s="9">
        <f>ROUND((100*$S44*Cashflow!AZ43)/(100+(100*$S44)),0)</f>
        <v>0</v>
      </c>
      <c r="AD44" s="9">
        <f>ROUND((100*$S44*Cashflow!BA43)/(100+(100*$S44)),0)</f>
        <v>0</v>
      </c>
      <c r="AE44" s="8">
        <f>ROUND((100*$S44*Cashflow!BB43)/(100+(100*$S44)),0)</f>
        <v>0</v>
      </c>
      <c r="AF44" s="9"/>
      <c r="AG44" s="9"/>
      <c r="AH44" s="23" t="str">
        <f t="shared" si="1"/>
        <v>Market commission and levies</v>
      </c>
      <c r="AI44" s="27">
        <f>Cashflow!BF43</f>
        <v>0.2</v>
      </c>
      <c r="AJ44" s="10">
        <f>ROUND((100*$AI44*Cashflow!BG43)/(100+(100*$AI44)),0)</f>
        <v>0</v>
      </c>
      <c r="AK44" s="9">
        <f>ROUND((100*$AI44*Cashflow!BH43)/(100+(100*$AI44)),0)</f>
        <v>0</v>
      </c>
      <c r="AL44" s="9">
        <f>ROUND((100*$AI44*Cashflow!BI43)/(100+(100*$AI44)),0)</f>
        <v>0</v>
      </c>
      <c r="AM44" s="9">
        <f>ROUND((100*$AI44*Cashflow!BJ43)/(100+(100*$AI44)),0)</f>
        <v>0</v>
      </c>
      <c r="AN44" s="9">
        <f>ROUND((100*$AI44*Cashflow!BK43)/(100+(100*$AI44)),0)</f>
        <v>0</v>
      </c>
      <c r="AO44" s="9">
        <f>ROUND((100*$AI44*Cashflow!BL43)/(100+(100*$AI44)),0)</f>
        <v>0</v>
      </c>
      <c r="AP44" s="9">
        <f>ROUND((100*$AI44*Cashflow!BM43)/(100+(100*$AI44)),0)</f>
        <v>0</v>
      </c>
      <c r="AQ44" s="9">
        <f>ROUND((100*$AI44*Cashflow!BN43)/(100+(100*$AI44)),0)</f>
        <v>0</v>
      </c>
      <c r="AR44" s="9">
        <f>ROUND((100*$AI44*Cashflow!BO43)/(100+(100*$AI44)),0)</f>
        <v>0</v>
      </c>
      <c r="AS44" s="9">
        <f>ROUND((100*$AI44*Cashflow!BP43)/(100+(100*$AI44)),0)</f>
        <v>0</v>
      </c>
      <c r="AT44" s="9">
        <f>ROUND((100*$AI44*Cashflow!BQ43)/(100+(100*$AI44)),0)</f>
        <v>0</v>
      </c>
      <c r="AU44" s="8">
        <f>ROUND((100*$AI44*Cashflow!BR43)/(100+(100*$AI44)),0)</f>
        <v>0</v>
      </c>
      <c r="AV44" s="9"/>
    </row>
    <row r="45" spans="2:48" ht="27.75" customHeight="1" x14ac:dyDescent="0.2">
      <c r="B45" s="25" t="str">
        <f>Cashflow!B44</f>
        <v>Deadstock disposal fees</v>
      </c>
      <c r="C45" s="29">
        <f>Cashflow!C44</f>
        <v>0.2</v>
      </c>
      <c r="D45" s="10">
        <f>ROUND((100*$C45*Cashflow!D44)/(100+(100*$C45)),0)</f>
        <v>0</v>
      </c>
      <c r="E45" s="9">
        <f>ROUND((100*$C45*Cashflow!F44)/(100+(100*$C45)),0)</f>
        <v>0</v>
      </c>
      <c r="F45" s="9">
        <f>ROUND((100*$C45*Cashflow!H44)/(100+(100*$C45)),0)</f>
        <v>0</v>
      </c>
      <c r="G45" s="9">
        <f>ROUND((100*$C45*Cashflow!M44)/(100+(100*$C45)),0)</f>
        <v>0</v>
      </c>
      <c r="H45" s="9">
        <f>ROUND((100*$C45*Cashflow!O44)/(100+(100*$C45)),0)</f>
        <v>0</v>
      </c>
      <c r="I45" s="9">
        <f>ROUND((100*$C45*Cashflow!Q44)/(100+(100*$C45)),0)</f>
        <v>0</v>
      </c>
      <c r="J45" s="9">
        <f>ROUND((100*$C45*Cashflow!V44)/(100+(100*$C45)),0)</f>
        <v>0</v>
      </c>
      <c r="K45" s="9">
        <f>ROUND((100*$C45*Cashflow!X44)/(100+(100*$C45)),0)</f>
        <v>0</v>
      </c>
      <c r="L45" s="9">
        <f>ROUND((100*$C45*Cashflow!Z44)/(100+(100*$C45)),0)</f>
        <v>0</v>
      </c>
      <c r="M45" s="9">
        <f>ROUND((100*$C45*Cashflow!AE44)/(100+(100*$C45)),0)</f>
        <v>0</v>
      </c>
      <c r="N45" s="9">
        <f>ROUND((100*$C45*Cashflow!AG44)/(100+(100*$C45)),0)</f>
        <v>0</v>
      </c>
      <c r="O45" s="8">
        <f>ROUND((100*$C45*Cashflow!AI44)/(100+(100*$C45)),0)</f>
        <v>0</v>
      </c>
      <c r="P45" s="9"/>
      <c r="Q45" s="9"/>
      <c r="R45" s="25" t="str">
        <f t="shared" si="0"/>
        <v>Deadstock disposal fees</v>
      </c>
      <c r="S45" s="27">
        <f>Cashflow!AP44</f>
        <v>0.2</v>
      </c>
      <c r="T45" s="10">
        <f>ROUND((100*$S45*Cashflow!AQ44)/(100+(100*$S45)),0)</f>
        <v>0</v>
      </c>
      <c r="U45" s="9">
        <f>ROUND((100*$S45*Cashflow!AR44)/(100+(100*$S45)),0)</f>
        <v>0</v>
      </c>
      <c r="V45" s="9">
        <f>ROUND((100*$S45*Cashflow!AS44)/(100+(100*$S45)),0)</f>
        <v>0</v>
      </c>
      <c r="W45" s="9">
        <f>ROUND((100*$S45*Cashflow!AT44)/(100+(100*$S45)),0)</f>
        <v>0</v>
      </c>
      <c r="X45" s="9">
        <f>ROUND((100*$S45*Cashflow!AU44)/(100+(100*$S45)),0)</f>
        <v>0</v>
      </c>
      <c r="Y45" s="9">
        <f>ROUND((100*$S45*Cashflow!AV44)/(100+(100*$S45)),0)</f>
        <v>0</v>
      </c>
      <c r="Z45" s="9">
        <f>ROUND((100*$S45*Cashflow!AW44)/(100+(100*$S45)),0)</f>
        <v>0</v>
      </c>
      <c r="AA45" s="9">
        <f>ROUND((100*$S45*Cashflow!AX44)/(100+(100*$S45)),0)</f>
        <v>0</v>
      </c>
      <c r="AB45" s="9">
        <f>ROUND((100*$S45*Cashflow!AY44)/(100+(100*$S45)),0)</f>
        <v>0</v>
      </c>
      <c r="AC45" s="9">
        <f>ROUND((100*$S45*Cashflow!AZ44)/(100+(100*$S45)),0)</f>
        <v>0</v>
      </c>
      <c r="AD45" s="9">
        <f>ROUND((100*$S45*Cashflow!BA44)/(100+(100*$S45)),0)</f>
        <v>0</v>
      </c>
      <c r="AE45" s="8">
        <f>ROUND((100*$S45*Cashflow!BB44)/(100+(100*$S45)),0)</f>
        <v>0</v>
      </c>
      <c r="AF45" s="9"/>
      <c r="AG45" s="9"/>
      <c r="AH45" s="25" t="str">
        <f t="shared" si="1"/>
        <v>Deadstock disposal fees</v>
      </c>
      <c r="AI45" s="27">
        <f>Cashflow!BF44</f>
        <v>0.2</v>
      </c>
      <c r="AJ45" s="10">
        <f>ROUND((100*$AI45*Cashflow!BG44)/(100+(100*$AI45)),0)</f>
        <v>0</v>
      </c>
      <c r="AK45" s="9">
        <f>ROUND((100*$AI45*Cashflow!BH44)/(100+(100*$AI45)),0)</f>
        <v>0</v>
      </c>
      <c r="AL45" s="9">
        <f>ROUND((100*$AI45*Cashflow!BI44)/(100+(100*$AI45)),0)</f>
        <v>0</v>
      </c>
      <c r="AM45" s="9">
        <f>ROUND((100*$AI45*Cashflow!BJ44)/(100+(100*$AI45)),0)</f>
        <v>0</v>
      </c>
      <c r="AN45" s="9">
        <f>ROUND((100*$AI45*Cashflow!BK44)/(100+(100*$AI45)),0)</f>
        <v>0</v>
      </c>
      <c r="AO45" s="9">
        <f>ROUND((100*$AI45*Cashflow!BL44)/(100+(100*$AI45)),0)</f>
        <v>0</v>
      </c>
      <c r="AP45" s="9">
        <f>ROUND((100*$AI45*Cashflow!BM44)/(100+(100*$AI45)),0)</f>
        <v>0</v>
      </c>
      <c r="AQ45" s="9">
        <f>ROUND((100*$AI45*Cashflow!BN44)/(100+(100*$AI45)),0)</f>
        <v>0</v>
      </c>
      <c r="AR45" s="9">
        <f>ROUND((100*$AI45*Cashflow!BO44)/(100+(100*$AI45)),0)</f>
        <v>0</v>
      </c>
      <c r="AS45" s="9">
        <f>ROUND((100*$AI45*Cashflow!BP44)/(100+(100*$AI45)),0)</f>
        <v>0</v>
      </c>
      <c r="AT45" s="9">
        <f>ROUND((100*$AI45*Cashflow!BQ44)/(100+(100*$AI45)),0)</f>
        <v>0</v>
      </c>
      <c r="AU45" s="8">
        <f>ROUND((100*$AI45*Cashflow!BR44)/(100+(100*$AI45)),0)</f>
        <v>0</v>
      </c>
      <c r="AV45" s="9"/>
    </row>
    <row r="46" spans="2:48" x14ac:dyDescent="0.2">
      <c r="B46" s="23" t="str">
        <f>Cashflow!B45</f>
        <v>Straw and bedding</v>
      </c>
      <c r="C46" s="29">
        <f>Cashflow!C45</f>
        <v>0</v>
      </c>
      <c r="D46" s="10">
        <f>ROUND((100*$C46*Cashflow!D45)/(100+(100*$C46)),0)</f>
        <v>0</v>
      </c>
      <c r="E46" s="9">
        <f>ROUND((100*$C46*Cashflow!F45)/(100+(100*$C46)),0)</f>
        <v>0</v>
      </c>
      <c r="F46" s="9">
        <f>ROUND((100*$C46*Cashflow!H45)/(100+(100*$C46)),0)</f>
        <v>0</v>
      </c>
      <c r="G46" s="9">
        <f>ROUND((100*$C46*Cashflow!M45)/(100+(100*$C46)),0)</f>
        <v>0</v>
      </c>
      <c r="H46" s="9">
        <f>ROUND((100*$C46*Cashflow!O45)/(100+(100*$C46)),0)</f>
        <v>0</v>
      </c>
      <c r="I46" s="9">
        <f>ROUND((100*$C46*Cashflow!Q45)/(100+(100*$C46)),0)</f>
        <v>0</v>
      </c>
      <c r="J46" s="9">
        <f>ROUND((100*$C46*Cashflow!V45)/(100+(100*$C46)),0)</f>
        <v>0</v>
      </c>
      <c r="K46" s="9">
        <f>ROUND((100*$C46*Cashflow!X45)/(100+(100*$C46)),0)</f>
        <v>0</v>
      </c>
      <c r="L46" s="9">
        <f>ROUND((100*$C46*Cashflow!Z45)/(100+(100*$C46)),0)</f>
        <v>0</v>
      </c>
      <c r="M46" s="9">
        <f>ROUND((100*$C46*Cashflow!AE45)/(100+(100*$C46)),0)</f>
        <v>0</v>
      </c>
      <c r="N46" s="9">
        <f>ROUND((100*$C46*Cashflow!AG45)/(100+(100*$C46)),0)</f>
        <v>0</v>
      </c>
      <c r="O46" s="8">
        <f>ROUND((100*$C46*Cashflow!AI45)/(100+(100*$C46)),0)</f>
        <v>0</v>
      </c>
      <c r="P46" s="9"/>
      <c r="Q46" s="9"/>
      <c r="R46" s="23" t="str">
        <f t="shared" si="0"/>
        <v>Straw and bedding</v>
      </c>
      <c r="S46" s="27">
        <f>Cashflow!AP45</f>
        <v>0</v>
      </c>
      <c r="T46" s="10">
        <f>ROUND((100*$S46*Cashflow!AQ45)/(100+(100*$S46)),0)</f>
        <v>0</v>
      </c>
      <c r="U46" s="9">
        <f>ROUND((100*$S46*Cashflow!AR45)/(100+(100*$S46)),0)</f>
        <v>0</v>
      </c>
      <c r="V46" s="9">
        <f>ROUND((100*$S46*Cashflow!AS45)/(100+(100*$S46)),0)</f>
        <v>0</v>
      </c>
      <c r="W46" s="9">
        <f>ROUND((100*$S46*Cashflow!AT45)/(100+(100*$S46)),0)</f>
        <v>0</v>
      </c>
      <c r="X46" s="9">
        <f>ROUND((100*$S46*Cashflow!AU45)/(100+(100*$S46)),0)</f>
        <v>0</v>
      </c>
      <c r="Y46" s="9">
        <f>ROUND((100*$S46*Cashflow!AV45)/(100+(100*$S46)),0)</f>
        <v>0</v>
      </c>
      <c r="Z46" s="9">
        <f>ROUND((100*$S46*Cashflow!AW45)/(100+(100*$S46)),0)</f>
        <v>0</v>
      </c>
      <c r="AA46" s="9">
        <f>ROUND((100*$S46*Cashflow!AX45)/(100+(100*$S46)),0)</f>
        <v>0</v>
      </c>
      <c r="AB46" s="9">
        <f>ROUND((100*$S46*Cashflow!AY45)/(100+(100*$S46)),0)</f>
        <v>0</v>
      </c>
      <c r="AC46" s="9">
        <f>ROUND((100*$S46*Cashflow!AZ45)/(100+(100*$S46)),0)</f>
        <v>0</v>
      </c>
      <c r="AD46" s="9">
        <f>ROUND((100*$S46*Cashflow!BA45)/(100+(100*$S46)),0)</f>
        <v>0</v>
      </c>
      <c r="AE46" s="8">
        <f>ROUND((100*$S46*Cashflow!BB45)/(100+(100*$S46)),0)</f>
        <v>0</v>
      </c>
      <c r="AF46" s="9"/>
      <c r="AG46" s="9"/>
      <c r="AH46" s="23" t="str">
        <f t="shared" si="1"/>
        <v>Straw and bedding</v>
      </c>
      <c r="AI46" s="27">
        <f>Cashflow!BF45</f>
        <v>0</v>
      </c>
      <c r="AJ46" s="10">
        <f>ROUND((100*$AI46*Cashflow!BG45)/(100+(100*$AI46)),0)</f>
        <v>0</v>
      </c>
      <c r="AK46" s="9">
        <f>ROUND((100*$AI46*Cashflow!BH45)/(100+(100*$AI46)),0)</f>
        <v>0</v>
      </c>
      <c r="AL46" s="9">
        <f>ROUND((100*$AI46*Cashflow!BI45)/(100+(100*$AI46)),0)</f>
        <v>0</v>
      </c>
      <c r="AM46" s="9">
        <f>ROUND((100*$AI46*Cashflow!BJ45)/(100+(100*$AI46)),0)</f>
        <v>0</v>
      </c>
      <c r="AN46" s="9">
        <f>ROUND((100*$AI46*Cashflow!BK45)/(100+(100*$AI46)),0)</f>
        <v>0</v>
      </c>
      <c r="AO46" s="9">
        <f>ROUND((100*$AI46*Cashflow!BL45)/(100+(100*$AI46)),0)</f>
        <v>0</v>
      </c>
      <c r="AP46" s="9">
        <f>ROUND((100*$AI46*Cashflow!BM45)/(100+(100*$AI46)),0)</f>
        <v>0</v>
      </c>
      <c r="AQ46" s="9">
        <f>ROUND((100*$AI46*Cashflow!BN45)/(100+(100*$AI46)),0)</f>
        <v>0</v>
      </c>
      <c r="AR46" s="9">
        <f>ROUND((100*$AI46*Cashflow!BO45)/(100+(100*$AI46)),0)</f>
        <v>0</v>
      </c>
      <c r="AS46" s="9">
        <f>ROUND((100*$AI46*Cashflow!BP45)/(100+(100*$AI46)),0)</f>
        <v>0</v>
      </c>
      <c r="AT46" s="9">
        <f>ROUND((100*$AI46*Cashflow!BQ45)/(100+(100*$AI46)),0)</f>
        <v>0</v>
      </c>
      <c r="AU46" s="8">
        <f>ROUND((100*$AI46*Cashflow!BR45)/(100+(100*$AI46)),0)</f>
        <v>0</v>
      </c>
      <c r="AV46" s="9"/>
    </row>
    <row r="47" spans="2:48" x14ac:dyDescent="0.2">
      <c r="B47" s="24">
        <f>Cashflow!B46</f>
        <v>0</v>
      </c>
      <c r="C47" s="29">
        <f>Cashflow!C46</f>
        <v>0</v>
      </c>
      <c r="D47" s="10">
        <f>ROUND((100*$C47*Cashflow!D46)/(100+(100*$C47)),0)</f>
        <v>0</v>
      </c>
      <c r="E47" s="9">
        <f>ROUND((100*$C47*Cashflow!F46)/(100+(100*$C47)),0)</f>
        <v>0</v>
      </c>
      <c r="F47" s="9">
        <f>ROUND((100*$C47*Cashflow!H46)/(100+(100*$C47)),0)</f>
        <v>0</v>
      </c>
      <c r="G47" s="9">
        <f>ROUND((100*$C47*Cashflow!M46)/(100+(100*$C47)),0)</f>
        <v>0</v>
      </c>
      <c r="H47" s="9">
        <f>ROUND((100*$C47*Cashflow!O46)/(100+(100*$C47)),0)</f>
        <v>0</v>
      </c>
      <c r="I47" s="9">
        <f>ROUND((100*$C47*Cashflow!Q46)/(100+(100*$C47)),0)</f>
        <v>0</v>
      </c>
      <c r="J47" s="9">
        <f>ROUND((100*$C47*Cashflow!V46)/(100+(100*$C47)),0)</f>
        <v>0</v>
      </c>
      <c r="K47" s="9">
        <f>ROUND((100*$C47*Cashflow!X46)/(100+(100*$C47)),0)</f>
        <v>0</v>
      </c>
      <c r="L47" s="9">
        <f>ROUND((100*$C47*Cashflow!Z46)/(100+(100*$C47)),0)</f>
        <v>0</v>
      </c>
      <c r="M47" s="9">
        <f>ROUND((100*$C47*Cashflow!AE46)/(100+(100*$C47)),0)</f>
        <v>0</v>
      </c>
      <c r="N47" s="9">
        <f>ROUND((100*$C47*Cashflow!AG46)/(100+(100*$C47)),0)</f>
        <v>0</v>
      </c>
      <c r="O47" s="8">
        <f>ROUND((100*$C47*Cashflow!AI46)/(100+(100*$C47)),0)</f>
        <v>0</v>
      </c>
      <c r="P47" s="9"/>
      <c r="Q47" s="9"/>
      <c r="R47" s="24">
        <f t="shared" si="0"/>
        <v>0</v>
      </c>
      <c r="S47" s="27">
        <f>Cashflow!AP46</f>
        <v>0</v>
      </c>
      <c r="T47" s="10">
        <f>ROUND((100*$S47*Cashflow!AQ46)/(100+(100*$S47)),0)</f>
        <v>0</v>
      </c>
      <c r="U47" s="9">
        <f>ROUND((100*$S47*Cashflow!AR46)/(100+(100*$S47)),0)</f>
        <v>0</v>
      </c>
      <c r="V47" s="9">
        <f>ROUND((100*$S47*Cashflow!AS46)/(100+(100*$S47)),0)</f>
        <v>0</v>
      </c>
      <c r="W47" s="9">
        <f>ROUND((100*$S47*Cashflow!AT46)/(100+(100*$S47)),0)</f>
        <v>0</v>
      </c>
      <c r="X47" s="9">
        <f>ROUND((100*$S47*Cashflow!AU46)/(100+(100*$S47)),0)</f>
        <v>0</v>
      </c>
      <c r="Y47" s="9">
        <f>ROUND((100*$S47*Cashflow!AV46)/(100+(100*$S47)),0)</f>
        <v>0</v>
      </c>
      <c r="Z47" s="9">
        <f>ROUND((100*$S47*Cashflow!AW46)/(100+(100*$S47)),0)</f>
        <v>0</v>
      </c>
      <c r="AA47" s="9">
        <f>ROUND((100*$S47*Cashflow!AX46)/(100+(100*$S47)),0)</f>
        <v>0</v>
      </c>
      <c r="AB47" s="9">
        <f>ROUND((100*$S47*Cashflow!AY46)/(100+(100*$S47)),0)</f>
        <v>0</v>
      </c>
      <c r="AC47" s="9">
        <f>ROUND((100*$S47*Cashflow!AZ46)/(100+(100*$S47)),0)</f>
        <v>0</v>
      </c>
      <c r="AD47" s="9">
        <f>ROUND((100*$S47*Cashflow!BA46)/(100+(100*$S47)),0)</f>
        <v>0</v>
      </c>
      <c r="AE47" s="8">
        <f>ROUND((100*$S47*Cashflow!BB46)/(100+(100*$S47)),0)</f>
        <v>0</v>
      </c>
      <c r="AF47" s="9"/>
      <c r="AG47" s="9"/>
      <c r="AH47" s="24">
        <f t="shared" si="1"/>
        <v>0</v>
      </c>
      <c r="AI47" s="27">
        <f>Cashflow!BF46</f>
        <v>0</v>
      </c>
      <c r="AJ47" s="10">
        <f>ROUND((100*$AI47*Cashflow!BG46)/(100+(100*$AI47)),0)</f>
        <v>0</v>
      </c>
      <c r="AK47" s="9">
        <f>ROUND((100*$AI47*Cashflow!BH46)/(100+(100*$AI47)),0)</f>
        <v>0</v>
      </c>
      <c r="AL47" s="9">
        <f>ROUND((100*$AI47*Cashflow!BI46)/(100+(100*$AI47)),0)</f>
        <v>0</v>
      </c>
      <c r="AM47" s="9">
        <f>ROUND((100*$AI47*Cashflow!BJ46)/(100+(100*$AI47)),0)</f>
        <v>0</v>
      </c>
      <c r="AN47" s="9">
        <f>ROUND((100*$AI47*Cashflow!BK46)/(100+(100*$AI47)),0)</f>
        <v>0</v>
      </c>
      <c r="AO47" s="9">
        <f>ROUND((100*$AI47*Cashflow!BL46)/(100+(100*$AI47)),0)</f>
        <v>0</v>
      </c>
      <c r="AP47" s="9">
        <f>ROUND((100*$AI47*Cashflow!BM46)/(100+(100*$AI47)),0)</f>
        <v>0</v>
      </c>
      <c r="AQ47" s="9">
        <f>ROUND((100*$AI47*Cashflow!BN46)/(100+(100*$AI47)),0)</f>
        <v>0</v>
      </c>
      <c r="AR47" s="9">
        <f>ROUND((100*$AI47*Cashflow!BO46)/(100+(100*$AI47)),0)</f>
        <v>0</v>
      </c>
      <c r="AS47" s="9">
        <f>ROUND((100*$AI47*Cashflow!BP46)/(100+(100*$AI47)),0)</f>
        <v>0</v>
      </c>
      <c r="AT47" s="9">
        <f>ROUND((100*$AI47*Cashflow!BQ46)/(100+(100*$AI47)),0)</f>
        <v>0</v>
      </c>
      <c r="AU47" s="8">
        <f>ROUND((100*$AI47*Cashflow!BR46)/(100+(100*$AI47)),0)</f>
        <v>0</v>
      </c>
      <c r="AV47" s="9"/>
    </row>
    <row r="48" spans="2:48" x14ac:dyDescent="0.2">
      <c r="B48" s="22" t="str">
        <f>Cashflow!B47</f>
        <v>Crop and Forage costs</v>
      </c>
      <c r="C48" s="29">
        <f>Cashflow!C47</f>
        <v>0</v>
      </c>
      <c r="D48" s="10">
        <f>ROUND((100*$C48*Cashflow!D47)/(100+(100*$C48)),0)</f>
        <v>0</v>
      </c>
      <c r="E48" s="9">
        <f>ROUND((100*$C48*Cashflow!F47)/(100+(100*$C48)),0)</f>
        <v>0</v>
      </c>
      <c r="F48" s="9">
        <f>ROUND((100*$C48*Cashflow!H47)/(100+(100*$C48)),0)</f>
        <v>0</v>
      </c>
      <c r="G48" s="9">
        <f>ROUND((100*$C48*Cashflow!M47)/(100+(100*$C48)),0)</f>
        <v>0</v>
      </c>
      <c r="H48" s="9">
        <f>ROUND((100*$C48*Cashflow!O47)/(100+(100*$C48)),0)</f>
        <v>0</v>
      </c>
      <c r="I48" s="9">
        <f>ROUND((100*$C48*Cashflow!Q47)/(100+(100*$C48)),0)</f>
        <v>0</v>
      </c>
      <c r="J48" s="9">
        <f>ROUND((100*$C48*Cashflow!V47)/(100+(100*$C48)),0)</f>
        <v>0</v>
      </c>
      <c r="K48" s="9">
        <f>ROUND((100*$C48*Cashflow!X47)/(100+(100*$C48)),0)</f>
        <v>0</v>
      </c>
      <c r="L48" s="9">
        <f>ROUND((100*$C48*Cashflow!Z47)/(100+(100*$C48)),0)</f>
        <v>0</v>
      </c>
      <c r="M48" s="9">
        <f>ROUND((100*$C48*Cashflow!AE47)/(100+(100*$C48)),0)</f>
        <v>0</v>
      </c>
      <c r="N48" s="9">
        <f>ROUND((100*$C48*Cashflow!AG47)/(100+(100*$C48)),0)</f>
        <v>0</v>
      </c>
      <c r="O48" s="8">
        <f>ROUND((100*$C48*Cashflow!AI47)/(100+(100*$C48)),0)</f>
        <v>0</v>
      </c>
      <c r="P48" s="9"/>
      <c r="Q48" s="9"/>
      <c r="R48" s="22" t="str">
        <f t="shared" si="0"/>
        <v>Crop and Forage costs</v>
      </c>
      <c r="S48" s="27">
        <f>Cashflow!AP47</f>
        <v>0</v>
      </c>
      <c r="T48" s="10">
        <f>ROUND((100*$S48*Cashflow!AQ47)/(100+(100*$S48)),0)</f>
        <v>0</v>
      </c>
      <c r="U48" s="9">
        <f>ROUND((100*$S48*Cashflow!AR47)/(100+(100*$S48)),0)</f>
        <v>0</v>
      </c>
      <c r="V48" s="9">
        <f>ROUND((100*$S48*Cashflow!AS47)/(100+(100*$S48)),0)</f>
        <v>0</v>
      </c>
      <c r="W48" s="9">
        <f>ROUND((100*$S48*Cashflow!AT47)/(100+(100*$S48)),0)</f>
        <v>0</v>
      </c>
      <c r="X48" s="9">
        <f>ROUND((100*$S48*Cashflow!AU47)/(100+(100*$S48)),0)</f>
        <v>0</v>
      </c>
      <c r="Y48" s="9">
        <f>ROUND((100*$S48*Cashflow!AV47)/(100+(100*$S48)),0)</f>
        <v>0</v>
      </c>
      <c r="Z48" s="9">
        <f>ROUND((100*$S48*Cashflow!AW47)/(100+(100*$S48)),0)</f>
        <v>0</v>
      </c>
      <c r="AA48" s="9">
        <f>ROUND((100*$S48*Cashflow!AX47)/(100+(100*$S48)),0)</f>
        <v>0</v>
      </c>
      <c r="AB48" s="9">
        <f>ROUND((100*$S48*Cashflow!AY47)/(100+(100*$S48)),0)</f>
        <v>0</v>
      </c>
      <c r="AC48" s="9">
        <f>ROUND((100*$S48*Cashflow!AZ47)/(100+(100*$S48)),0)</f>
        <v>0</v>
      </c>
      <c r="AD48" s="9">
        <f>ROUND((100*$S48*Cashflow!BA47)/(100+(100*$S48)),0)</f>
        <v>0</v>
      </c>
      <c r="AE48" s="8">
        <f>ROUND((100*$S48*Cashflow!BB47)/(100+(100*$S48)),0)</f>
        <v>0</v>
      </c>
      <c r="AF48" s="9"/>
      <c r="AG48" s="9"/>
      <c r="AH48" s="22" t="str">
        <f t="shared" si="1"/>
        <v>Crop and Forage costs</v>
      </c>
      <c r="AI48" s="27">
        <f>Cashflow!BF47</f>
        <v>0</v>
      </c>
      <c r="AJ48" s="10">
        <f>ROUND((100*$AI48*Cashflow!BG47)/(100+(100*$AI48)),0)</f>
        <v>0</v>
      </c>
      <c r="AK48" s="9">
        <f>ROUND((100*$AI48*Cashflow!BH47)/(100+(100*$AI48)),0)</f>
        <v>0</v>
      </c>
      <c r="AL48" s="9">
        <f>ROUND((100*$AI48*Cashflow!BI47)/(100+(100*$AI48)),0)</f>
        <v>0</v>
      </c>
      <c r="AM48" s="9">
        <f>ROUND((100*$AI48*Cashflow!BJ47)/(100+(100*$AI48)),0)</f>
        <v>0</v>
      </c>
      <c r="AN48" s="9">
        <f>ROUND((100*$AI48*Cashflow!BK47)/(100+(100*$AI48)),0)</f>
        <v>0</v>
      </c>
      <c r="AO48" s="9">
        <f>ROUND((100*$AI48*Cashflow!BL47)/(100+(100*$AI48)),0)</f>
        <v>0</v>
      </c>
      <c r="AP48" s="9">
        <f>ROUND((100*$AI48*Cashflow!BM47)/(100+(100*$AI48)),0)</f>
        <v>0</v>
      </c>
      <c r="AQ48" s="9">
        <f>ROUND((100*$AI48*Cashflow!BN47)/(100+(100*$AI48)),0)</f>
        <v>0</v>
      </c>
      <c r="AR48" s="9">
        <f>ROUND((100*$AI48*Cashflow!BO47)/(100+(100*$AI48)),0)</f>
        <v>0</v>
      </c>
      <c r="AS48" s="9">
        <f>ROUND((100*$AI48*Cashflow!BP47)/(100+(100*$AI48)),0)</f>
        <v>0</v>
      </c>
      <c r="AT48" s="9">
        <f>ROUND((100*$AI48*Cashflow!BQ47)/(100+(100*$AI48)),0)</f>
        <v>0</v>
      </c>
      <c r="AU48" s="8">
        <f>ROUND((100*$AI48*Cashflow!BR47)/(100+(100*$AI48)),0)</f>
        <v>0</v>
      </c>
      <c r="AV48" s="9"/>
    </row>
    <row r="49" spans="2:48" x14ac:dyDescent="0.2">
      <c r="B49" s="23" t="str">
        <f>Cashflow!B48</f>
        <v>Fertiliser and lime</v>
      </c>
      <c r="C49" s="27">
        <f>Cashflow!C48</f>
        <v>0.2</v>
      </c>
      <c r="D49" s="10">
        <f>ROUND((100*$C49*Cashflow!D48)/(100+(100*$C49)),0)</f>
        <v>0</v>
      </c>
      <c r="E49" s="9">
        <f>ROUND((100*$C49*Cashflow!F48)/(100+(100*$C49)),0)</f>
        <v>0</v>
      </c>
      <c r="F49" s="9">
        <f>ROUND((100*$C49*Cashflow!H48)/(100+(100*$C49)),0)</f>
        <v>0</v>
      </c>
      <c r="G49" s="9">
        <f>ROUND((100*$C49*Cashflow!M48)/(100+(100*$C49)),0)</f>
        <v>0</v>
      </c>
      <c r="H49" s="9">
        <f>ROUND((100*$C49*Cashflow!O48)/(100+(100*$C49)),0)</f>
        <v>0</v>
      </c>
      <c r="I49" s="9">
        <f>ROUND((100*$C49*Cashflow!Q48)/(100+(100*$C49)),0)</f>
        <v>0</v>
      </c>
      <c r="J49" s="9">
        <f>ROUND((100*$C49*Cashflow!V48)/(100+(100*$C49)),0)</f>
        <v>0</v>
      </c>
      <c r="K49" s="9">
        <f>ROUND((100*$C49*Cashflow!X48)/(100+(100*$C49)),0)</f>
        <v>0</v>
      </c>
      <c r="L49" s="9">
        <f>ROUND((100*$C49*Cashflow!Z48)/(100+(100*$C49)),0)</f>
        <v>0</v>
      </c>
      <c r="M49" s="9">
        <f>ROUND((100*$C49*Cashflow!AE48)/(100+(100*$C49)),0)</f>
        <v>0</v>
      </c>
      <c r="N49" s="9">
        <f>ROUND((100*$C49*Cashflow!AG48)/(100+(100*$C49)),0)</f>
        <v>0</v>
      </c>
      <c r="O49" s="8">
        <f>ROUND((100*$C49*Cashflow!AI48)/(100+(100*$C49)),0)</f>
        <v>0</v>
      </c>
      <c r="P49" s="9"/>
      <c r="Q49" s="9"/>
      <c r="R49" s="23" t="str">
        <f t="shared" si="0"/>
        <v>Fertiliser and lime</v>
      </c>
      <c r="S49" s="27">
        <f>Cashflow!AP48</f>
        <v>0</v>
      </c>
      <c r="T49" s="10">
        <f>ROUND((100*$S49*Cashflow!AQ48)/(100+(100*$S49)),0)</f>
        <v>0</v>
      </c>
      <c r="U49" s="9">
        <f>ROUND((100*$S49*Cashflow!AR48)/(100+(100*$S49)),0)</f>
        <v>0</v>
      </c>
      <c r="V49" s="9">
        <f>ROUND((100*$S49*Cashflow!AS48)/(100+(100*$S49)),0)</f>
        <v>0</v>
      </c>
      <c r="W49" s="9">
        <f>ROUND((100*$S49*Cashflow!AT48)/(100+(100*$S49)),0)</f>
        <v>0</v>
      </c>
      <c r="X49" s="9">
        <f>ROUND((100*$S49*Cashflow!AU48)/(100+(100*$S49)),0)</f>
        <v>0</v>
      </c>
      <c r="Y49" s="9">
        <f>ROUND((100*$S49*Cashflow!AV48)/(100+(100*$S49)),0)</f>
        <v>0</v>
      </c>
      <c r="Z49" s="9">
        <f>ROUND((100*$S49*Cashflow!AW48)/(100+(100*$S49)),0)</f>
        <v>0</v>
      </c>
      <c r="AA49" s="9">
        <f>ROUND((100*$S49*Cashflow!AX48)/(100+(100*$S49)),0)</f>
        <v>0</v>
      </c>
      <c r="AB49" s="9">
        <f>ROUND((100*$S49*Cashflow!AY48)/(100+(100*$S49)),0)</f>
        <v>0</v>
      </c>
      <c r="AC49" s="9">
        <f>ROUND((100*$S49*Cashflow!AZ48)/(100+(100*$S49)),0)</f>
        <v>0</v>
      </c>
      <c r="AD49" s="9">
        <f>ROUND((100*$S49*Cashflow!BA48)/(100+(100*$S49)),0)</f>
        <v>0</v>
      </c>
      <c r="AE49" s="8">
        <f>ROUND((100*$S49*Cashflow!BB48)/(100+(100*$S49)),0)</f>
        <v>0</v>
      </c>
      <c r="AF49" s="9"/>
      <c r="AG49" s="9"/>
      <c r="AH49" s="23" t="str">
        <f t="shared" si="1"/>
        <v>Fertiliser and lime</v>
      </c>
      <c r="AI49" s="27">
        <f>Cashflow!BF48</f>
        <v>0</v>
      </c>
      <c r="AJ49" s="10">
        <f>ROUND((100*$AI49*Cashflow!BG48)/(100+(100*$AI49)),0)</f>
        <v>0</v>
      </c>
      <c r="AK49" s="9">
        <f>ROUND((100*$AI49*Cashflow!BH48)/(100+(100*$AI49)),0)</f>
        <v>0</v>
      </c>
      <c r="AL49" s="9">
        <f>ROUND((100*$AI49*Cashflow!BI48)/(100+(100*$AI49)),0)</f>
        <v>0</v>
      </c>
      <c r="AM49" s="9">
        <f>ROUND((100*$AI49*Cashflow!BJ48)/(100+(100*$AI49)),0)</f>
        <v>0</v>
      </c>
      <c r="AN49" s="9">
        <f>ROUND((100*$AI49*Cashflow!BK48)/(100+(100*$AI49)),0)</f>
        <v>0</v>
      </c>
      <c r="AO49" s="9">
        <f>ROUND((100*$AI49*Cashflow!BL48)/(100+(100*$AI49)),0)</f>
        <v>0</v>
      </c>
      <c r="AP49" s="9">
        <f>ROUND((100*$AI49*Cashflow!BM48)/(100+(100*$AI49)),0)</f>
        <v>0</v>
      </c>
      <c r="AQ49" s="9">
        <f>ROUND((100*$AI49*Cashflow!BN48)/(100+(100*$AI49)),0)</f>
        <v>0</v>
      </c>
      <c r="AR49" s="9">
        <f>ROUND((100*$AI49*Cashflow!BO48)/(100+(100*$AI49)),0)</f>
        <v>0</v>
      </c>
      <c r="AS49" s="9">
        <f>ROUND((100*$AI49*Cashflow!BP48)/(100+(100*$AI49)),0)</f>
        <v>0</v>
      </c>
      <c r="AT49" s="9">
        <f>ROUND((100*$AI49*Cashflow!BQ48)/(100+(100*$AI49)),0)</f>
        <v>0</v>
      </c>
      <c r="AU49" s="8">
        <f>ROUND((100*$AI49*Cashflow!BR48)/(100+(100*$AI49)),0)</f>
        <v>0</v>
      </c>
      <c r="AV49" s="9"/>
    </row>
    <row r="50" spans="2:48" x14ac:dyDescent="0.2">
      <c r="B50" s="23" t="str">
        <f>Cashflow!B49</f>
        <v>Seeds</v>
      </c>
      <c r="C50" s="27">
        <f>Cashflow!C49</f>
        <v>0</v>
      </c>
      <c r="D50" s="10">
        <f>ROUND((100*$C50*Cashflow!D49)/(100+(100*$C50)),0)</f>
        <v>0</v>
      </c>
      <c r="E50" s="9">
        <f>ROUND((100*$C50*Cashflow!F49)/(100+(100*$C50)),0)</f>
        <v>0</v>
      </c>
      <c r="F50" s="9">
        <f>ROUND((100*$C50*Cashflow!H49)/(100+(100*$C50)),0)</f>
        <v>0</v>
      </c>
      <c r="G50" s="9">
        <f>ROUND((100*$C50*Cashflow!M49)/(100+(100*$C50)),0)</f>
        <v>0</v>
      </c>
      <c r="H50" s="9">
        <f>ROUND((100*$C50*Cashflow!O49)/(100+(100*$C50)),0)</f>
        <v>0</v>
      </c>
      <c r="I50" s="9">
        <f>ROUND((100*$C50*Cashflow!Q49)/(100+(100*$C50)),0)</f>
        <v>0</v>
      </c>
      <c r="J50" s="9">
        <f>ROUND((100*$C50*Cashflow!V49)/(100+(100*$C50)),0)</f>
        <v>0</v>
      </c>
      <c r="K50" s="9">
        <f>ROUND((100*$C50*Cashflow!X49)/(100+(100*$C50)),0)</f>
        <v>0</v>
      </c>
      <c r="L50" s="9">
        <f>ROUND((100*$C50*Cashflow!Z49)/(100+(100*$C50)),0)</f>
        <v>0</v>
      </c>
      <c r="M50" s="9">
        <f>ROUND((100*$C50*Cashflow!AE49)/(100+(100*$C50)),0)</f>
        <v>0</v>
      </c>
      <c r="N50" s="9">
        <f>ROUND((100*$C50*Cashflow!AG49)/(100+(100*$C50)),0)</f>
        <v>0</v>
      </c>
      <c r="O50" s="8">
        <f>ROUND((100*$C50*Cashflow!AI49)/(100+(100*$C50)),0)</f>
        <v>0</v>
      </c>
      <c r="P50" s="9"/>
      <c r="Q50" s="9"/>
      <c r="R50" s="23" t="str">
        <f t="shared" si="0"/>
        <v>Seeds</v>
      </c>
      <c r="S50" s="27">
        <f>Cashflow!AP49</f>
        <v>0</v>
      </c>
      <c r="T50" s="10">
        <f>ROUND((100*$S50*Cashflow!AQ49)/(100+(100*$S50)),0)</f>
        <v>0</v>
      </c>
      <c r="U50" s="9">
        <f>ROUND((100*$S50*Cashflow!AR49)/(100+(100*$S50)),0)</f>
        <v>0</v>
      </c>
      <c r="V50" s="9">
        <f>ROUND((100*$S50*Cashflow!AS49)/(100+(100*$S50)),0)</f>
        <v>0</v>
      </c>
      <c r="W50" s="9">
        <f>ROUND((100*$S50*Cashflow!AT49)/(100+(100*$S50)),0)</f>
        <v>0</v>
      </c>
      <c r="X50" s="9">
        <f>ROUND((100*$S50*Cashflow!AU49)/(100+(100*$S50)),0)</f>
        <v>0</v>
      </c>
      <c r="Y50" s="9">
        <f>ROUND((100*$S50*Cashflow!AV49)/(100+(100*$S50)),0)</f>
        <v>0</v>
      </c>
      <c r="Z50" s="9">
        <f>ROUND((100*$S50*Cashflow!AW49)/(100+(100*$S50)),0)</f>
        <v>0</v>
      </c>
      <c r="AA50" s="9">
        <f>ROUND((100*$S50*Cashflow!AX49)/(100+(100*$S50)),0)</f>
        <v>0</v>
      </c>
      <c r="AB50" s="9">
        <f>ROUND((100*$S50*Cashflow!AY49)/(100+(100*$S50)),0)</f>
        <v>0</v>
      </c>
      <c r="AC50" s="9">
        <f>ROUND((100*$S50*Cashflow!AZ49)/(100+(100*$S50)),0)</f>
        <v>0</v>
      </c>
      <c r="AD50" s="9">
        <f>ROUND((100*$S50*Cashflow!BA49)/(100+(100*$S50)),0)</f>
        <v>0</v>
      </c>
      <c r="AE50" s="8">
        <f>ROUND((100*$S50*Cashflow!BB49)/(100+(100*$S50)),0)</f>
        <v>0</v>
      </c>
      <c r="AF50" s="9"/>
      <c r="AG50" s="9"/>
      <c r="AH50" s="23" t="str">
        <f t="shared" si="1"/>
        <v>Seeds</v>
      </c>
      <c r="AI50" s="27">
        <f>Cashflow!BF49</f>
        <v>0</v>
      </c>
      <c r="AJ50" s="10">
        <f>ROUND((100*$AI50*Cashflow!BG49)/(100+(100*$AI50)),0)</f>
        <v>0</v>
      </c>
      <c r="AK50" s="9">
        <f>ROUND((100*$AI50*Cashflow!BH49)/(100+(100*$AI50)),0)</f>
        <v>0</v>
      </c>
      <c r="AL50" s="9">
        <f>ROUND((100*$AI50*Cashflow!BI49)/(100+(100*$AI50)),0)</f>
        <v>0</v>
      </c>
      <c r="AM50" s="9">
        <f>ROUND((100*$AI50*Cashflow!BJ49)/(100+(100*$AI50)),0)</f>
        <v>0</v>
      </c>
      <c r="AN50" s="9">
        <f>ROUND((100*$AI50*Cashflow!BK49)/(100+(100*$AI50)),0)</f>
        <v>0</v>
      </c>
      <c r="AO50" s="9">
        <f>ROUND((100*$AI50*Cashflow!BL49)/(100+(100*$AI50)),0)</f>
        <v>0</v>
      </c>
      <c r="AP50" s="9">
        <f>ROUND((100*$AI50*Cashflow!BM49)/(100+(100*$AI50)),0)</f>
        <v>0</v>
      </c>
      <c r="AQ50" s="9">
        <f>ROUND((100*$AI50*Cashflow!BN49)/(100+(100*$AI50)),0)</f>
        <v>0</v>
      </c>
      <c r="AR50" s="9">
        <f>ROUND((100*$AI50*Cashflow!BO49)/(100+(100*$AI50)),0)</f>
        <v>0</v>
      </c>
      <c r="AS50" s="9">
        <f>ROUND((100*$AI50*Cashflow!BP49)/(100+(100*$AI50)),0)</f>
        <v>0</v>
      </c>
      <c r="AT50" s="9">
        <f>ROUND((100*$AI50*Cashflow!BQ49)/(100+(100*$AI50)),0)</f>
        <v>0</v>
      </c>
      <c r="AU50" s="8">
        <f>ROUND((100*$AI50*Cashflow!BR49)/(100+(100*$AI50)),0)</f>
        <v>0</v>
      </c>
      <c r="AV50" s="9"/>
    </row>
    <row r="51" spans="2:48" x14ac:dyDescent="0.2">
      <c r="B51" s="23" t="str">
        <f>Cashflow!B50</f>
        <v>Sprays</v>
      </c>
      <c r="C51" s="27">
        <f>Cashflow!C50</f>
        <v>0.2</v>
      </c>
      <c r="D51" s="10">
        <f>ROUND((100*$C51*Cashflow!D50)/(100+(100*$C51)),0)</f>
        <v>0</v>
      </c>
      <c r="E51" s="9">
        <f>ROUND((100*$C51*Cashflow!F50)/(100+(100*$C51)),0)</f>
        <v>0</v>
      </c>
      <c r="F51" s="9">
        <f>ROUND((100*$C51*Cashflow!H50)/(100+(100*$C51)),0)</f>
        <v>0</v>
      </c>
      <c r="G51" s="9">
        <f>ROUND((100*$C51*Cashflow!M50)/(100+(100*$C51)),0)</f>
        <v>0</v>
      </c>
      <c r="H51" s="9">
        <f>ROUND((100*$C51*Cashflow!O50)/(100+(100*$C51)),0)</f>
        <v>0</v>
      </c>
      <c r="I51" s="9">
        <f>ROUND((100*$C51*Cashflow!Q50)/(100+(100*$C51)),0)</f>
        <v>0</v>
      </c>
      <c r="J51" s="9">
        <f>ROUND((100*$C51*Cashflow!V50)/(100+(100*$C51)),0)</f>
        <v>0</v>
      </c>
      <c r="K51" s="9">
        <f>ROUND((100*$C51*Cashflow!X50)/(100+(100*$C51)),0)</f>
        <v>0</v>
      </c>
      <c r="L51" s="9">
        <f>ROUND((100*$C51*Cashflow!Z50)/(100+(100*$C51)),0)</f>
        <v>0</v>
      </c>
      <c r="M51" s="9">
        <f>ROUND((100*$C51*Cashflow!AE50)/(100+(100*$C51)),0)</f>
        <v>0</v>
      </c>
      <c r="N51" s="9">
        <f>ROUND((100*$C51*Cashflow!AG50)/(100+(100*$C51)),0)</f>
        <v>0</v>
      </c>
      <c r="O51" s="8">
        <f>ROUND((100*$C51*Cashflow!AI50)/(100+(100*$C51)),0)</f>
        <v>0</v>
      </c>
      <c r="P51" s="9"/>
      <c r="Q51" s="9"/>
      <c r="R51" s="23" t="str">
        <f t="shared" si="0"/>
        <v>Sprays</v>
      </c>
      <c r="S51" s="27">
        <f>Cashflow!AP50</f>
        <v>0</v>
      </c>
      <c r="T51" s="10">
        <f>ROUND((100*$S51*Cashflow!AQ50)/(100+(100*$S51)),0)</f>
        <v>0</v>
      </c>
      <c r="U51" s="9">
        <f>ROUND((100*$S51*Cashflow!AR50)/(100+(100*$S51)),0)</f>
        <v>0</v>
      </c>
      <c r="V51" s="9">
        <f>ROUND((100*$S51*Cashflow!AS50)/(100+(100*$S51)),0)</f>
        <v>0</v>
      </c>
      <c r="W51" s="9">
        <f>ROUND((100*$S51*Cashflow!AT50)/(100+(100*$S51)),0)</f>
        <v>0</v>
      </c>
      <c r="X51" s="9">
        <f>ROUND((100*$S51*Cashflow!AU50)/(100+(100*$S51)),0)</f>
        <v>0</v>
      </c>
      <c r="Y51" s="9">
        <f>ROUND((100*$S51*Cashflow!AV50)/(100+(100*$S51)),0)</f>
        <v>0</v>
      </c>
      <c r="Z51" s="9">
        <f>ROUND((100*$S51*Cashflow!AW50)/(100+(100*$S51)),0)</f>
        <v>0</v>
      </c>
      <c r="AA51" s="9">
        <f>ROUND((100*$S51*Cashflow!AX50)/(100+(100*$S51)),0)</f>
        <v>0</v>
      </c>
      <c r="AB51" s="9">
        <f>ROUND((100*$S51*Cashflow!AY50)/(100+(100*$S51)),0)</f>
        <v>0</v>
      </c>
      <c r="AC51" s="9">
        <f>ROUND((100*$S51*Cashflow!AZ50)/(100+(100*$S51)),0)</f>
        <v>0</v>
      </c>
      <c r="AD51" s="9">
        <f>ROUND((100*$S51*Cashflow!BA50)/(100+(100*$S51)),0)</f>
        <v>0</v>
      </c>
      <c r="AE51" s="8">
        <f>ROUND((100*$S51*Cashflow!BB50)/(100+(100*$S51)),0)</f>
        <v>0</v>
      </c>
      <c r="AF51" s="9"/>
      <c r="AG51" s="9"/>
      <c r="AH51" s="23" t="str">
        <f t="shared" si="1"/>
        <v>Sprays</v>
      </c>
      <c r="AI51" s="27">
        <f>Cashflow!BF50</f>
        <v>0</v>
      </c>
      <c r="AJ51" s="10">
        <f>ROUND((100*$AI51*Cashflow!BG50)/(100+(100*$AI51)),0)</f>
        <v>0</v>
      </c>
      <c r="AK51" s="9">
        <f>ROUND((100*$AI51*Cashflow!BH50)/(100+(100*$AI51)),0)</f>
        <v>0</v>
      </c>
      <c r="AL51" s="9">
        <f>ROUND((100*$AI51*Cashflow!BI50)/(100+(100*$AI51)),0)</f>
        <v>0</v>
      </c>
      <c r="AM51" s="9">
        <f>ROUND((100*$AI51*Cashflow!BJ50)/(100+(100*$AI51)),0)</f>
        <v>0</v>
      </c>
      <c r="AN51" s="9">
        <f>ROUND((100*$AI51*Cashflow!BK50)/(100+(100*$AI51)),0)</f>
        <v>0</v>
      </c>
      <c r="AO51" s="9">
        <f>ROUND((100*$AI51*Cashflow!BL50)/(100+(100*$AI51)),0)</f>
        <v>0</v>
      </c>
      <c r="AP51" s="9">
        <f>ROUND((100*$AI51*Cashflow!BM50)/(100+(100*$AI51)),0)</f>
        <v>0</v>
      </c>
      <c r="AQ51" s="9">
        <f>ROUND((100*$AI51*Cashflow!BN50)/(100+(100*$AI51)),0)</f>
        <v>0</v>
      </c>
      <c r="AR51" s="9">
        <f>ROUND((100*$AI51*Cashflow!BO50)/(100+(100*$AI51)),0)</f>
        <v>0</v>
      </c>
      <c r="AS51" s="9">
        <f>ROUND((100*$AI51*Cashflow!BP50)/(100+(100*$AI51)),0)</f>
        <v>0</v>
      </c>
      <c r="AT51" s="9">
        <f>ROUND((100*$AI51*Cashflow!BQ50)/(100+(100*$AI51)),0)</f>
        <v>0</v>
      </c>
      <c r="AU51" s="8">
        <f>ROUND((100*$AI51*Cashflow!BR50)/(100+(100*$AI51)),0)</f>
        <v>0</v>
      </c>
      <c r="AV51" s="9"/>
    </row>
    <row r="52" spans="2:48" x14ac:dyDescent="0.2">
      <c r="B52" s="25" t="str">
        <f>Cashflow!B51</f>
        <v>Silage additive, plastic and forage sundries</v>
      </c>
      <c r="C52" s="27">
        <f>Cashflow!C51</f>
        <v>0.2</v>
      </c>
      <c r="D52" s="10">
        <f>ROUND((100*$C52*Cashflow!D51)/(100+(100*$C52)),0)</f>
        <v>0</v>
      </c>
      <c r="E52" s="9">
        <f>ROUND((100*$C52*Cashflow!F51)/(100+(100*$C52)),0)</f>
        <v>0</v>
      </c>
      <c r="F52" s="9">
        <f>ROUND((100*$C52*Cashflow!H51)/(100+(100*$C52)),0)</f>
        <v>0</v>
      </c>
      <c r="G52" s="9">
        <f>ROUND((100*$C52*Cashflow!M51)/(100+(100*$C52)),0)</f>
        <v>0</v>
      </c>
      <c r="H52" s="9">
        <f>ROUND((100*$C52*Cashflow!O51)/(100+(100*$C52)),0)</f>
        <v>0</v>
      </c>
      <c r="I52" s="9">
        <f>ROUND((100*$C52*Cashflow!Q51)/(100+(100*$C52)),0)</f>
        <v>0</v>
      </c>
      <c r="J52" s="9">
        <f>ROUND((100*$C52*Cashflow!V51)/(100+(100*$C52)),0)</f>
        <v>0</v>
      </c>
      <c r="K52" s="9">
        <f>ROUND((100*$C52*Cashflow!X51)/(100+(100*$C52)),0)</f>
        <v>0</v>
      </c>
      <c r="L52" s="9">
        <f>ROUND((100*$C52*Cashflow!Z51)/(100+(100*$C52)),0)</f>
        <v>0</v>
      </c>
      <c r="M52" s="9">
        <f>ROUND((100*$C52*Cashflow!AE51)/(100+(100*$C52)),0)</f>
        <v>0</v>
      </c>
      <c r="N52" s="9">
        <f>ROUND((100*$C52*Cashflow!AG51)/(100+(100*$C52)),0)</f>
        <v>0</v>
      </c>
      <c r="O52" s="8">
        <f>ROUND((100*$C52*Cashflow!AI51)/(100+(100*$C52)),0)</f>
        <v>0</v>
      </c>
      <c r="P52" s="9"/>
      <c r="Q52" s="9"/>
      <c r="R52" s="25" t="str">
        <f t="shared" si="0"/>
        <v>Silage additive, plastic and forage sundries</v>
      </c>
      <c r="S52" s="27">
        <f>Cashflow!AP51</f>
        <v>0.2</v>
      </c>
      <c r="T52" s="10">
        <f>ROUND((100*$S52*Cashflow!AQ51)/(100+(100*$S52)),0)</f>
        <v>0</v>
      </c>
      <c r="U52" s="9">
        <f>ROUND((100*$S52*Cashflow!AR51)/(100+(100*$S52)),0)</f>
        <v>0</v>
      </c>
      <c r="V52" s="9">
        <f>ROUND((100*$S52*Cashflow!AS51)/(100+(100*$S52)),0)</f>
        <v>0</v>
      </c>
      <c r="W52" s="9">
        <f>ROUND((100*$S52*Cashflow!AT51)/(100+(100*$S52)),0)</f>
        <v>0</v>
      </c>
      <c r="X52" s="9">
        <f>ROUND((100*$S52*Cashflow!AU51)/(100+(100*$S52)),0)</f>
        <v>0</v>
      </c>
      <c r="Y52" s="9">
        <f>ROUND((100*$S52*Cashflow!AV51)/(100+(100*$S52)),0)</f>
        <v>0</v>
      </c>
      <c r="Z52" s="9">
        <f>ROUND((100*$S52*Cashflow!AW51)/(100+(100*$S52)),0)</f>
        <v>0</v>
      </c>
      <c r="AA52" s="9">
        <f>ROUND((100*$S52*Cashflow!AX51)/(100+(100*$S52)),0)</f>
        <v>0</v>
      </c>
      <c r="AB52" s="9">
        <f>ROUND((100*$S52*Cashflow!AY51)/(100+(100*$S52)),0)</f>
        <v>0</v>
      </c>
      <c r="AC52" s="9">
        <f>ROUND((100*$S52*Cashflow!AZ51)/(100+(100*$S52)),0)</f>
        <v>0</v>
      </c>
      <c r="AD52" s="9">
        <f>ROUND((100*$S52*Cashflow!BA51)/(100+(100*$S52)),0)</f>
        <v>0</v>
      </c>
      <c r="AE52" s="8">
        <f>ROUND((100*$S52*Cashflow!BB51)/(100+(100*$S52)),0)</f>
        <v>0</v>
      </c>
      <c r="AF52" s="9"/>
      <c r="AG52" s="9"/>
      <c r="AH52" s="25" t="str">
        <f t="shared" si="1"/>
        <v>Silage additive, plastic and forage sundries</v>
      </c>
      <c r="AI52" s="27">
        <f>Cashflow!BF51</f>
        <v>0.2</v>
      </c>
      <c r="AJ52" s="10">
        <f>ROUND((100*$AI52*Cashflow!BG51)/(100+(100*$AI52)),0)</f>
        <v>0</v>
      </c>
      <c r="AK52" s="9">
        <f>ROUND((100*$AI52*Cashflow!BH51)/(100+(100*$AI52)),0)</f>
        <v>0</v>
      </c>
      <c r="AL52" s="9">
        <f>ROUND((100*$AI52*Cashflow!BI51)/(100+(100*$AI52)),0)</f>
        <v>0</v>
      </c>
      <c r="AM52" s="9">
        <f>ROUND((100*$AI52*Cashflow!BJ51)/(100+(100*$AI52)),0)</f>
        <v>0</v>
      </c>
      <c r="AN52" s="9">
        <f>ROUND((100*$AI52*Cashflow!BK51)/(100+(100*$AI52)),0)</f>
        <v>0</v>
      </c>
      <c r="AO52" s="9">
        <f>ROUND((100*$AI52*Cashflow!BL51)/(100+(100*$AI52)),0)</f>
        <v>0</v>
      </c>
      <c r="AP52" s="9">
        <f>ROUND((100*$AI52*Cashflow!BM51)/(100+(100*$AI52)),0)</f>
        <v>0</v>
      </c>
      <c r="AQ52" s="9">
        <f>ROUND((100*$AI52*Cashflow!BN51)/(100+(100*$AI52)),0)</f>
        <v>0</v>
      </c>
      <c r="AR52" s="9">
        <f>ROUND((100*$AI52*Cashflow!BO51)/(100+(100*$AI52)),0)</f>
        <v>0</v>
      </c>
      <c r="AS52" s="9">
        <f>ROUND((100*$AI52*Cashflow!BP51)/(100+(100*$AI52)),0)</f>
        <v>0</v>
      </c>
      <c r="AT52" s="9">
        <f>ROUND((100*$AI52*Cashflow!BQ51)/(100+(100*$AI52)),0)</f>
        <v>0</v>
      </c>
      <c r="AU52" s="8">
        <f>ROUND((100*$AI52*Cashflow!BR51)/(100+(100*$AI52)),0)</f>
        <v>0</v>
      </c>
      <c r="AV52" s="9"/>
    </row>
    <row r="53" spans="2:48" x14ac:dyDescent="0.2">
      <c r="B53" s="24">
        <f>Cashflow!B52</f>
        <v>0</v>
      </c>
      <c r="C53" s="29">
        <f>Cashflow!C52</f>
        <v>0</v>
      </c>
      <c r="D53" s="10">
        <f>ROUND((100*$C53*Cashflow!D52)/(100+(100*$C53)),0)</f>
        <v>0</v>
      </c>
      <c r="E53" s="9">
        <f>ROUND((100*$C53*Cashflow!F52)/(100+(100*$C53)),0)</f>
        <v>0</v>
      </c>
      <c r="F53" s="9">
        <f>ROUND((100*$C53*Cashflow!H52)/(100+(100*$C53)),0)</f>
        <v>0</v>
      </c>
      <c r="G53" s="9">
        <f>ROUND((100*$C53*Cashflow!M52)/(100+(100*$C53)),0)</f>
        <v>0</v>
      </c>
      <c r="H53" s="9">
        <f>ROUND((100*$C53*Cashflow!O52)/(100+(100*$C53)),0)</f>
        <v>0</v>
      </c>
      <c r="I53" s="9">
        <f>ROUND((100*$C53*Cashflow!Q52)/(100+(100*$C53)),0)</f>
        <v>0</v>
      </c>
      <c r="J53" s="9">
        <f>ROUND((100*$C53*Cashflow!V52)/(100+(100*$C53)),0)</f>
        <v>0</v>
      </c>
      <c r="K53" s="9">
        <f>ROUND((100*$C53*Cashflow!X52)/(100+(100*$C53)),0)</f>
        <v>0</v>
      </c>
      <c r="L53" s="9">
        <f>ROUND((100*$C53*Cashflow!Z52)/(100+(100*$C53)),0)</f>
        <v>0</v>
      </c>
      <c r="M53" s="9">
        <f>ROUND((100*$C53*Cashflow!AE52)/(100+(100*$C53)),0)</f>
        <v>0</v>
      </c>
      <c r="N53" s="9">
        <f>ROUND((100*$C53*Cashflow!AG52)/(100+(100*$C53)),0)</f>
        <v>0</v>
      </c>
      <c r="O53" s="8">
        <f>ROUND((100*$C53*Cashflow!AI52)/(100+(100*$C53)),0)</f>
        <v>0</v>
      </c>
      <c r="P53" s="9"/>
      <c r="Q53" s="9"/>
      <c r="R53" s="24">
        <f t="shared" si="0"/>
        <v>0</v>
      </c>
      <c r="S53" s="27">
        <f>Cashflow!AP52</f>
        <v>0</v>
      </c>
      <c r="T53" s="10">
        <f>ROUND((100*$S53*Cashflow!AQ52)/(100+(100*$S53)),0)</f>
        <v>0</v>
      </c>
      <c r="U53" s="9">
        <f>ROUND((100*$S53*Cashflow!AR52)/(100+(100*$S53)),0)</f>
        <v>0</v>
      </c>
      <c r="V53" s="9">
        <f>ROUND((100*$S53*Cashflow!AS52)/(100+(100*$S53)),0)</f>
        <v>0</v>
      </c>
      <c r="W53" s="9">
        <f>ROUND((100*$S53*Cashflow!AT52)/(100+(100*$S53)),0)</f>
        <v>0</v>
      </c>
      <c r="X53" s="9">
        <f>ROUND((100*$S53*Cashflow!AU52)/(100+(100*$S53)),0)</f>
        <v>0</v>
      </c>
      <c r="Y53" s="9">
        <f>ROUND((100*$S53*Cashflow!AV52)/(100+(100*$S53)),0)</f>
        <v>0</v>
      </c>
      <c r="Z53" s="9">
        <f>ROUND((100*$S53*Cashflow!AW52)/(100+(100*$S53)),0)</f>
        <v>0</v>
      </c>
      <c r="AA53" s="9">
        <f>ROUND((100*$S53*Cashflow!AX52)/(100+(100*$S53)),0)</f>
        <v>0</v>
      </c>
      <c r="AB53" s="9">
        <f>ROUND((100*$S53*Cashflow!AY52)/(100+(100*$S53)),0)</f>
        <v>0</v>
      </c>
      <c r="AC53" s="9">
        <f>ROUND((100*$S53*Cashflow!AZ52)/(100+(100*$S53)),0)</f>
        <v>0</v>
      </c>
      <c r="AD53" s="9">
        <f>ROUND((100*$S53*Cashflow!BA52)/(100+(100*$S53)),0)</f>
        <v>0</v>
      </c>
      <c r="AE53" s="8">
        <f>ROUND((100*$S53*Cashflow!BB52)/(100+(100*$S53)),0)</f>
        <v>0</v>
      </c>
      <c r="AF53" s="9"/>
      <c r="AG53" s="9"/>
      <c r="AH53" s="24">
        <f t="shared" si="1"/>
        <v>0</v>
      </c>
      <c r="AI53" s="27">
        <f>Cashflow!BF52</f>
        <v>0</v>
      </c>
      <c r="AJ53" s="10">
        <f>ROUND((100*$AI53*Cashflow!BG52)/(100+(100*$AI53)),0)</f>
        <v>0</v>
      </c>
      <c r="AK53" s="9">
        <f>ROUND((100*$AI53*Cashflow!BH52)/(100+(100*$AI53)),0)</f>
        <v>0</v>
      </c>
      <c r="AL53" s="9">
        <f>ROUND((100*$AI53*Cashflow!BI52)/(100+(100*$AI53)),0)</f>
        <v>0</v>
      </c>
      <c r="AM53" s="9">
        <f>ROUND((100*$AI53*Cashflow!BJ52)/(100+(100*$AI53)),0)</f>
        <v>0</v>
      </c>
      <c r="AN53" s="9">
        <f>ROUND((100*$AI53*Cashflow!BK52)/(100+(100*$AI53)),0)</f>
        <v>0</v>
      </c>
      <c r="AO53" s="9">
        <f>ROUND((100*$AI53*Cashflow!BL52)/(100+(100*$AI53)),0)</f>
        <v>0</v>
      </c>
      <c r="AP53" s="9">
        <f>ROUND((100*$AI53*Cashflow!BM52)/(100+(100*$AI53)),0)</f>
        <v>0</v>
      </c>
      <c r="AQ53" s="9">
        <f>ROUND((100*$AI53*Cashflow!BN52)/(100+(100*$AI53)),0)</f>
        <v>0</v>
      </c>
      <c r="AR53" s="9">
        <f>ROUND((100*$AI53*Cashflow!BO52)/(100+(100*$AI53)),0)</f>
        <v>0</v>
      </c>
      <c r="AS53" s="9">
        <f>ROUND((100*$AI53*Cashflow!BP52)/(100+(100*$AI53)),0)</f>
        <v>0</v>
      </c>
      <c r="AT53" s="9">
        <f>ROUND((100*$AI53*Cashflow!BQ52)/(100+(100*$AI53)),0)</f>
        <v>0</v>
      </c>
      <c r="AU53" s="8">
        <f>ROUND((100*$AI53*Cashflow!BR52)/(100+(100*$AI53)),0)</f>
        <v>0</v>
      </c>
      <c r="AV53" s="9"/>
    </row>
    <row r="54" spans="2:48" x14ac:dyDescent="0.2">
      <c r="B54" s="22" t="str">
        <f>Cashflow!B53</f>
        <v>Power and machinery</v>
      </c>
      <c r="C54" s="29">
        <f>Cashflow!C53</f>
        <v>0</v>
      </c>
      <c r="D54" s="10">
        <f>ROUND((100*$C54*Cashflow!D53)/(100+(100*$C54)),0)</f>
        <v>0</v>
      </c>
      <c r="E54" s="9">
        <f>ROUND((100*$C54*Cashflow!F53)/(100+(100*$C54)),0)</f>
        <v>0</v>
      </c>
      <c r="F54" s="9">
        <f>ROUND((100*$C54*Cashflow!H53)/(100+(100*$C54)),0)</f>
        <v>0</v>
      </c>
      <c r="G54" s="9">
        <f>ROUND((100*$C54*Cashflow!M53)/(100+(100*$C54)),0)</f>
        <v>0</v>
      </c>
      <c r="H54" s="9">
        <f>ROUND((100*$C54*Cashflow!O53)/(100+(100*$C54)),0)</f>
        <v>0</v>
      </c>
      <c r="I54" s="9">
        <f>ROUND((100*$C54*Cashflow!Q53)/(100+(100*$C54)),0)</f>
        <v>0</v>
      </c>
      <c r="J54" s="9">
        <f>ROUND((100*$C54*Cashflow!V53)/(100+(100*$C54)),0)</f>
        <v>0</v>
      </c>
      <c r="K54" s="9">
        <f>ROUND((100*$C54*Cashflow!X53)/(100+(100*$C54)),0)</f>
        <v>0</v>
      </c>
      <c r="L54" s="9">
        <f>ROUND((100*$C54*Cashflow!Z53)/(100+(100*$C54)),0)</f>
        <v>0</v>
      </c>
      <c r="M54" s="9">
        <f>ROUND((100*$C54*Cashflow!AE53)/(100+(100*$C54)),0)</f>
        <v>0</v>
      </c>
      <c r="N54" s="9">
        <f>ROUND((100*$C54*Cashflow!AG53)/(100+(100*$C54)),0)</f>
        <v>0</v>
      </c>
      <c r="O54" s="8">
        <f>ROUND((100*$C54*Cashflow!AI53)/(100+(100*$C54)),0)</f>
        <v>0</v>
      </c>
      <c r="P54" s="9"/>
      <c r="Q54" s="9"/>
      <c r="R54" s="22" t="str">
        <f t="shared" si="0"/>
        <v>Power and machinery</v>
      </c>
      <c r="S54" s="27">
        <f>Cashflow!AP53</f>
        <v>0</v>
      </c>
      <c r="T54" s="10">
        <f>ROUND((100*$S54*Cashflow!AQ53)/(100+(100*$S54)),0)</f>
        <v>0</v>
      </c>
      <c r="U54" s="9">
        <f>ROUND((100*$S54*Cashflow!AR53)/(100+(100*$S54)),0)</f>
        <v>0</v>
      </c>
      <c r="V54" s="9">
        <f>ROUND((100*$S54*Cashflow!AS53)/(100+(100*$S54)),0)</f>
        <v>0</v>
      </c>
      <c r="W54" s="9">
        <f>ROUND((100*$S54*Cashflow!AT53)/(100+(100*$S54)),0)</f>
        <v>0</v>
      </c>
      <c r="X54" s="9">
        <f>ROUND((100*$S54*Cashflow!AU53)/(100+(100*$S54)),0)</f>
        <v>0</v>
      </c>
      <c r="Y54" s="9">
        <f>ROUND((100*$S54*Cashflow!AV53)/(100+(100*$S54)),0)</f>
        <v>0</v>
      </c>
      <c r="Z54" s="9">
        <f>ROUND((100*$S54*Cashflow!AW53)/(100+(100*$S54)),0)</f>
        <v>0</v>
      </c>
      <c r="AA54" s="9">
        <f>ROUND((100*$S54*Cashflow!AX53)/(100+(100*$S54)),0)</f>
        <v>0</v>
      </c>
      <c r="AB54" s="9">
        <f>ROUND((100*$S54*Cashflow!AY53)/(100+(100*$S54)),0)</f>
        <v>0</v>
      </c>
      <c r="AC54" s="9">
        <f>ROUND((100*$S54*Cashflow!AZ53)/(100+(100*$S54)),0)</f>
        <v>0</v>
      </c>
      <c r="AD54" s="9">
        <f>ROUND((100*$S54*Cashflow!BA53)/(100+(100*$S54)),0)</f>
        <v>0</v>
      </c>
      <c r="AE54" s="8">
        <f>ROUND((100*$S54*Cashflow!BB53)/(100+(100*$S54)),0)</f>
        <v>0</v>
      </c>
      <c r="AF54" s="9"/>
      <c r="AG54" s="9"/>
      <c r="AH54" s="22" t="str">
        <f t="shared" si="1"/>
        <v>Power and machinery</v>
      </c>
      <c r="AI54" s="27">
        <f>Cashflow!BF53</f>
        <v>0</v>
      </c>
      <c r="AJ54" s="10">
        <f>ROUND((100*$AI54*Cashflow!BG53)/(100+(100*$AI54)),0)</f>
        <v>0</v>
      </c>
      <c r="AK54" s="9">
        <f>ROUND((100*$AI54*Cashflow!BH53)/(100+(100*$AI54)),0)</f>
        <v>0</v>
      </c>
      <c r="AL54" s="9">
        <f>ROUND((100*$AI54*Cashflow!BI53)/(100+(100*$AI54)),0)</f>
        <v>0</v>
      </c>
      <c r="AM54" s="9">
        <f>ROUND((100*$AI54*Cashflow!BJ53)/(100+(100*$AI54)),0)</f>
        <v>0</v>
      </c>
      <c r="AN54" s="9">
        <f>ROUND((100*$AI54*Cashflow!BK53)/(100+(100*$AI54)),0)</f>
        <v>0</v>
      </c>
      <c r="AO54" s="9">
        <f>ROUND((100*$AI54*Cashflow!BL53)/(100+(100*$AI54)),0)</f>
        <v>0</v>
      </c>
      <c r="AP54" s="9">
        <f>ROUND((100*$AI54*Cashflow!BM53)/(100+(100*$AI54)),0)</f>
        <v>0</v>
      </c>
      <c r="AQ54" s="9">
        <f>ROUND((100*$AI54*Cashflow!BN53)/(100+(100*$AI54)),0)</f>
        <v>0</v>
      </c>
      <c r="AR54" s="9">
        <f>ROUND((100*$AI54*Cashflow!BO53)/(100+(100*$AI54)),0)</f>
        <v>0</v>
      </c>
      <c r="AS54" s="9">
        <f>ROUND((100*$AI54*Cashflow!BP53)/(100+(100*$AI54)),0)</f>
        <v>0</v>
      </c>
      <c r="AT54" s="9">
        <f>ROUND((100*$AI54*Cashflow!BQ53)/(100+(100*$AI54)),0)</f>
        <v>0</v>
      </c>
      <c r="AU54" s="8">
        <f>ROUND((100*$AI54*Cashflow!BR53)/(100+(100*$AI54)),0)</f>
        <v>0</v>
      </c>
      <c r="AV54" s="9"/>
    </row>
    <row r="55" spans="2:48" x14ac:dyDescent="0.2">
      <c r="B55" s="23" t="str">
        <f>Cashflow!B54</f>
        <v>Repairs and spares</v>
      </c>
      <c r="C55" s="27">
        <f>Cashflow!C54</f>
        <v>0.2</v>
      </c>
      <c r="D55" s="10">
        <f>ROUND((100*$C55*Cashflow!D54)/(100+(100*$C55)),0)</f>
        <v>0</v>
      </c>
      <c r="E55" s="9">
        <f>ROUND((100*$C55*Cashflow!F54)/(100+(100*$C55)),0)</f>
        <v>0</v>
      </c>
      <c r="F55" s="9">
        <f>ROUND((100*$C55*Cashflow!H54)/(100+(100*$C55)),0)</f>
        <v>0</v>
      </c>
      <c r="G55" s="9">
        <f>ROUND((100*$C55*Cashflow!M54)/(100+(100*$C55)),0)</f>
        <v>0</v>
      </c>
      <c r="H55" s="9">
        <f>ROUND((100*$C55*Cashflow!O54)/(100+(100*$C55)),0)</f>
        <v>0</v>
      </c>
      <c r="I55" s="9">
        <f>ROUND((100*$C55*Cashflow!Q54)/(100+(100*$C55)),0)</f>
        <v>0</v>
      </c>
      <c r="J55" s="9">
        <f>ROUND((100*$C55*Cashflow!V54)/(100+(100*$C55)),0)</f>
        <v>0</v>
      </c>
      <c r="K55" s="9">
        <f>ROUND((100*$C55*Cashflow!X54)/(100+(100*$C55)),0)</f>
        <v>0</v>
      </c>
      <c r="L55" s="9">
        <f>ROUND((100*$C55*Cashflow!Z54)/(100+(100*$C55)),0)</f>
        <v>0</v>
      </c>
      <c r="M55" s="9">
        <f>ROUND((100*$C55*Cashflow!AE54)/(100+(100*$C55)),0)</f>
        <v>0</v>
      </c>
      <c r="N55" s="9">
        <f>ROUND((100*$C55*Cashflow!AG54)/(100+(100*$C55)),0)</f>
        <v>0</v>
      </c>
      <c r="O55" s="8">
        <f>ROUND((100*$C55*Cashflow!AI54)/(100+(100*$C55)),0)</f>
        <v>0</v>
      </c>
      <c r="P55" s="9"/>
      <c r="Q55" s="9"/>
      <c r="R55" s="23" t="str">
        <f t="shared" si="0"/>
        <v>Repairs and spares</v>
      </c>
      <c r="S55" s="27">
        <f>Cashflow!AP54</f>
        <v>0.2</v>
      </c>
      <c r="T55" s="10">
        <f>ROUND((100*$S55*Cashflow!AQ54)/(100+(100*$S55)),0)</f>
        <v>0</v>
      </c>
      <c r="U55" s="9">
        <f>ROUND((100*$S55*Cashflow!AR54)/(100+(100*$S55)),0)</f>
        <v>0</v>
      </c>
      <c r="V55" s="9">
        <f>ROUND((100*$S55*Cashflow!AS54)/(100+(100*$S55)),0)</f>
        <v>0</v>
      </c>
      <c r="W55" s="9">
        <f>ROUND((100*$S55*Cashflow!AT54)/(100+(100*$S55)),0)</f>
        <v>0</v>
      </c>
      <c r="X55" s="9">
        <f>ROUND((100*$S55*Cashflow!AU54)/(100+(100*$S55)),0)</f>
        <v>0</v>
      </c>
      <c r="Y55" s="9">
        <f>ROUND((100*$S55*Cashflow!AV54)/(100+(100*$S55)),0)</f>
        <v>0</v>
      </c>
      <c r="Z55" s="9">
        <f>ROUND((100*$S55*Cashflow!AW54)/(100+(100*$S55)),0)</f>
        <v>0</v>
      </c>
      <c r="AA55" s="9">
        <f>ROUND((100*$S55*Cashflow!AX54)/(100+(100*$S55)),0)</f>
        <v>0</v>
      </c>
      <c r="AB55" s="9">
        <f>ROUND((100*$S55*Cashflow!AY54)/(100+(100*$S55)),0)</f>
        <v>0</v>
      </c>
      <c r="AC55" s="9">
        <f>ROUND((100*$S55*Cashflow!AZ54)/(100+(100*$S55)),0)</f>
        <v>0</v>
      </c>
      <c r="AD55" s="9">
        <f>ROUND((100*$S55*Cashflow!BA54)/(100+(100*$S55)),0)</f>
        <v>0</v>
      </c>
      <c r="AE55" s="8">
        <f>ROUND((100*$S55*Cashflow!BB54)/(100+(100*$S55)),0)</f>
        <v>0</v>
      </c>
      <c r="AF55" s="9"/>
      <c r="AG55" s="9"/>
      <c r="AH55" s="23" t="str">
        <f t="shared" si="1"/>
        <v>Repairs and spares</v>
      </c>
      <c r="AI55" s="27">
        <f>Cashflow!BF54</f>
        <v>0.2</v>
      </c>
      <c r="AJ55" s="10">
        <f>ROUND((100*$AI55*Cashflow!BG54)/(100+(100*$AI55)),0)</f>
        <v>0</v>
      </c>
      <c r="AK55" s="9">
        <f>ROUND((100*$AI55*Cashflow!BH54)/(100+(100*$AI55)),0)</f>
        <v>0</v>
      </c>
      <c r="AL55" s="9">
        <f>ROUND((100*$AI55*Cashflow!BI54)/(100+(100*$AI55)),0)</f>
        <v>0</v>
      </c>
      <c r="AM55" s="9">
        <f>ROUND((100*$AI55*Cashflow!BJ54)/(100+(100*$AI55)),0)</f>
        <v>0</v>
      </c>
      <c r="AN55" s="9">
        <f>ROUND((100*$AI55*Cashflow!BK54)/(100+(100*$AI55)),0)</f>
        <v>0</v>
      </c>
      <c r="AO55" s="9">
        <f>ROUND((100*$AI55*Cashflow!BL54)/(100+(100*$AI55)),0)</f>
        <v>0</v>
      </c>
      <c r="AP55" s="9">
        <f>ROUND((100*$AI55*Cashflow!BM54)/(100+(100*$AI55)),0)</f>
        <v>0</v>
      </c>
      <c r="AQ55" s="9">
        <f>ROUND((100*$AI55*Cashflow!BN54)/(100+(100*$AI55)),0)</f>
        <v>0</v>
      </c>
      <c r="AR55" s="9">
        <f>ROUND((100*$AI55*Cashflow!BO54)/(100+(100*$AI55)),0)</f>
        <v>0</v>
      </c>
      <c r="AS55" s="9">
        <f>ROUND((100*$AI55*Cashflow!BP54)/(100+(100*$AI55)),0)</f>
        <v>0</v>
      </c>
      <c r="AT55" s="9">
        <f>ROUND((100*$AI55*Cashflow!BQ54)/(100+(100*$AI55)),0)</f>
        <v>0</v>
      </c>
      <c r="AU55" s="8">
        <f>ROUND((100*$AI55*Cashflow!BR54)/(100+(100*$AI55)),0)</f>
        <v>0</v>
      </c>
      <c r="AV55" s="9"/>
    </row>
    <row r="56" spans="2:48" x14ac:dyDescent="0.2">
      <c r="B56" s="23" t="str">
        <f>Cashflow!B55</f>
        <v>Fuel and oil</v>
      </c>
      <c r="C56" s="27">
        <f>Cashflow!C55</f>
        <v>0.2</v>
      </c>
      <c r="D56" s="10">
        <f>ROUND((100*$C56*Cashflow!D55)/(100+(100*$C56)),0)</f>
        <v>0</v>
      </c>
      <c r="E56" s="9">
        <f>ROUND((100*$C56*Cashflow!F55)/(100+(100*$C56)),0)</f>
        <v>0</v>
      </c>
      <c r="F56" s="9">
        <f>ROUND((100*$C56*Cashflow!H55)/(100+(100*$C56)),0)</f>
        <v>0</v>
      </c>
      <c r="G56" s="9">
        <f>ROUND((100*$C56*Cashflow!M55)/(100+(100*$C56)),0)</f>
        <v>0</v>
      </c>
      <c r="H56" s="9">
        <f>ROUND((100*$C56*Cashflow!O55)/(100+(100*$C56)),0)</f>
        <v>0</v>
      </c>
      <c r="I56" s="9">
        <f>ROUND((100*$C56*Cashflow!Q55)/(100+(100*$C56)),0)</f>
        <v>0</v>
      </c>
      <c r="J56" s="9">
        <f>ROUND((100*$C56*Cashflow!V55)/(100+(100*$C56)),0)</f>
        <v>0</v>
      </c>
      <c r="K56" s="9">
        <f>ROUND((100*$C56*Cashflow!X55)/(100+(100*$C56)),0)</f>
        <v>0</v>
      </c>
      <c r="L56" s="9">
        <f>ROUND((100*$C56*Cashflow!Z55)/(100+(100*$C56)),0)</f>
        <v>0</v>
      </c>
      <c r="M56" s="9">
        <f>ROUND((100*$C56*Cashflow!AE55)/(100+(100*$C56)),0)</f>
        <v>0</v>
      </c>
      <c r="N56" s="9">
        <f>ROUND((100*$C56*Cashflow!AG55)/(100+(100*$C56)),0)</f>
        <v>0</v>
      </c>
      <c r="O56" s="8">
        <f>ROUND((100*$C56*Cashflow!AI55)/(100+(100*$C56)),0)</f>
        <v>0</v>
      </c>
      <c r="P56" s="9"/>
      <c r="Q56" s="9"/>
      <c r="R56" s="23" t="str">
        <f t="shared" si="0"/>
        <v>Fuel and oil</v>
      </c>
      <c r="S56" s="27">
        <f>Cashflow!AP55</f>
        <v>0.2</v>
      </c>
      <c r="T56" s="10">
        <f>ROUND((100*$S56*Cashflow!AQ55)/(100+(100*$S56)),0)</f>
        <v>0</v>
      </c>
      <c r="U56" s="9">
        <f>ROUND((100*$S56*Cashflow!AR55)/(100+(100*$S56)),0)</f>
        <v>0</v>
      </c>
      <c r="V56" s="9">
        <f>ROUND((100*$S56*Cashflow!AS55)/(100+(100*$S56)),0)</f>
        <v>0</v>
      </c>
      <c r="W56" s="9">
        <f>ROUND((100*$S56*Cashflow!AT55)/(100+(100*$S56)),0)</f>
        <v>0</v>
      </c>
      <c r="X56" s="9">
        <f>ROUND((100*$S56*Cashflow!AU55)/(100+(100*$S56)),0)</f>
        <v>0</v>
      </c>
      <c r="Y56" s="9">
        <f>ROUND((100*$S56*Cashflow!AV55)/(100+(100*$S56)),0)</f>
        <v>0</v>
      </c>
      <c r="Z56" s="9">
        <f>ROUND((100*$S56*Cashflow!AW55)/(100+(100*$S56)),0)</f>
        <v>0</v>
      </c>
      <c r="AA56" s="9">
        <f>ROUND((100*$S56*Cashflow!AX55)/(100+(100*$S56)),0)</f>
        <v>0</v>
      </c>
      <c r="AB56" s="9">
        <f>ROUND((100*$S56*Cashflow!AY55)/(100+(100*$S56)),0)</f>
        <v>0</v>
      </c>
      <c r="AC56" s="9">
        <f>ROUND((100*$S56*Cashflow!AZ55)/(100+(100*$S56)),0)</f>
        <v>0</v>
      </c>
      <c r="AD56" s="9">
        <f>ROUND((100*$S56*Cashflow!BA55)/(100+(100*$S56)),0)</f>
        <v>0</v>
      </c>
      <c r="AE56" s="8">
        <f>ROUND((100*$S56*Cashflow!BB55)/(100+(100*$S56)),0)</f>
        <v>0</v>
      </c>
      <c r="AF56" s="9"/>
      <c r="AG56" s="9"/>
      <c r="AH56" s="23" t="str">
        <f t="shared" si="1"/>
        <v>Fuel and oil</v>
      </c>
      <c r="AI56" s="27">
        <f>Cashflow!BF55</f>
        <v>0.2</v>
      </c>
      <c r="AJ56" s="10">
        <f>ROUND((100*$AI56*Cashflow!BG55)/(100+(100*$AI56)),0)</f>
        <v>0</v>
      </c>
      <c r="AK56" s="9">
        <f>ROUND((100*$AI56*Cashflow!BH55)/(100+(100*$AI56)),0)</f>
        <v>0</v>
      </c>
      <c r="AL56" s="9">
        <f>ROUND((100*$AI56*Cashflow!BI55)/(100+(100*$AI56)),0)</f>
        <v>0</v>
      </c>
      <c r="AM56" s="9">
        <f>ROUND((100*$AI56*Cashflow!BJ55)/(100+(100*$AI56)),0)</f>
        <v>0</v>
      </c>
      <c r="AN56" s="9">
        <f>ROUND((100*$AI56*Cashflow!BK55)/(100+(100*$AI56)),0)</f>
        <v>0</v>
      </c>
      <c r="AO56" s="9">
        <f>ROUND((100*$AI56*Cashflow!BL55)/(100+(100*$AI56)),0)</f>
        <v>0</v>
      </c>
      <c r="AP56" s="9">
        <f>ROUND((100*$AI56*Cashflow!BM55)/(100+(100*$AI56)),0)</f>
        <v>0</v>
      </c>
      <c r="AQ56" s="9">
        <f>ROUND((100*$AI56*Cashflow!BN55)/(100+(100*$AI56)),0)</f>
        <v>0</v>
      </c>
      <c r="AR56" s="9">
        <f>ROUND((100*$AI56*Cashflow!BO55)/(100+(100*$AI56)),0)</f>
        <v>0</v>
      </c>
      <c r="AS56" s="9">
        <f>ROUND((100*$AI56*Cashflow!BP55)/(100+(100*$AI56)),0)</f>
        <v>0</v>
      </c>
      <c r="AT56" s="9">
        <f>ROUND((100*$AI56*Cashflow!BQ55)/(100+(100*$AI56)),0)</f>
        <v>0</v>
      </c>
      <c r="AU56" s="8">
        <f>ROUND((100*$AI56*Cashflow!BR55)/(100+(100*$AI56)),0)</f>
        <v>0</v>
      </c>
      <c r="AV56" s="9"/>
    </row>
    <row r="57" spans="2:48" x14ac:dyDescent="0.2">
      <c r="B57" s="23" t="str">
        <f>Cashflow!B56</f>
        <v>Electricity</v>
      </c>
      <c r="C57" s="27">
        <f>Cashflow!C56</f>
        <v>0.2</v>
      </c>
      <c r="D57" s="10">
        <f>ROUND((100*$C57*Cashflow!D56)/(100+(100*$C57)),0)</f>
        <v>0</v>
      </c>
      <c r="E57" s="9">
        <f>ROUND((100*$C57*Cashflow!F56)/(100+(100*$C57)),0)</f>
        <v>0</v>
      </c>
      <c r="F57" s="9">
        <f>ROUND((100*$C57*Cashflow!H56)/(100+(100*$C57)),0)</f>
        <v>0</v>
      </c>
      <c r="G57" s="9">
        <f>ROUND((100*$C57*Cashflow!M56)/(100+(100*$C57)),0)</f>
        <v>0</v>
      </c>
      <c r="H57" s="9">
        <f>ROUND((100*$C57*Cashflow!O56)/(100+(100*$C57)),0)</f>
        <v>0</v>
      </c>
      <c r="I57" s="9">
        <f>ROUND((100*$C57*Cashflow!Q56)/(100+(100*$C57)),0)</f>
        <v>0</v>
      </c>
      <c r="J57" s="9">
        <f>ROUND((100*$C57*Cashflow!V56)/(100+(100*$C57)),0)</f>
        <v>0</v>
      </c>
      <c r="K57" s="9">
        <f>ROUND((100*$C57*Cashflow!X56)/(100+(100*$C57)),0)</f>
        <v>0</v>
      </c>
      <c r="L57" s="9">
        <f>ROUND((100*$C57*Cashflow!Z56)/(100+(100*$C57)),0)</f>
        <v>0</v>
      </c>
      <c r="M57" s="9">
        <f>ROUND((100*$C57*Cashflow!AE56)/(100+(100*$C57)),0)</f>
        <v>0</v>
      </c>
      <c r="N57" s="9">
        <f>ROUND((100*$C57*Cashflow!AG56)/(100+(100*$C57)),0)</f>
        <v>0</v>
      </c>
      <c r="O57" s="8">
        <f>ROUND((100*$C57*Cashflow!AI56)/(100+(100*$C57)),0)</f>
        <v>0</v>
      </c>
      <c r="P57" s="9"/>
      <c r="Q57" s="9"/>
      <c r="R57" s="23" t="str">
        <f t="shared" si="0"/>
        <v>Electricity</v>
      </c>
      <c r="S57" s="27">
        <f>Cashflow!AP56</f>
        <v>0.2</v>
      </c>
      <c r="T57" s="10">
        <f>ROUND((100*$S57*Cashflow!AQ56)/(100+(100*$S57)),0)</f>
        <v>0</v>
      </c>
      <c r="U57" s="9">
        <f>ROUND((100*$S57*Cashflow!AR56)/(100+(100*$S57)),0)</f>
        <v>0</v>
      </c>
      <c r="V57" s="9">
        <f>ROUND((100*$S57*Cashflow!AS56)/(100+(100*$S57)),0)</f>
        <v>0</v>
      </c>
      <c r="W57" s="9">
        <f>ROUND((100*$S57*Cashflow!AT56)/(100+(100*$S57)),0)</f>
        <v>0</v>
      </c>
      <c r="X57" s="9">
        <f>ROUND((100*$S57*Cashflow!AU56)/(100+(100*$S57)),0)</f>
        <v>0</v>
      </c>
      <c r="Y57" s="9">
        <f>ROUND((100*$S57*Cashflow!AV56)/(100+(100*$S57)),0)</f>
        <v>0</v>
      </c>
      <c r="Z57" s="9">
        <f>ROUND((100*$S57*Cashflow!AW56)/(100+(100*$S57)),0)</f>
        <v>0</v>
      </c>
      <c r="AA57" s="9">
        <f>ROUND((100*$S57*Cashflow!AX56)/(100+(100*$S57)),0)</f>
        <v>0</v>
      </c>
      <c r="AB57" s="9">
        <f>ROUND((100*$S57*Cashflow!AY56)/(100+(100*$S57)),0)</f>
        <v>0</v>
      </c>
      <c r="AC57" s="9">
        <f>ROUND((100*$S57*Cashflow!AZ56)/(100+(100*$S57)),0)</f>
        <v>0</v>
      </c>
      <c r="AD57" s="9">
        <f>ROUND((100*$S57*Cashflow!BA56)/(100+(100*$S57)),0)</f>
        <v>0</v>
      </c>
      <c r="AE57" s="8">
        <f>ROUND((100*$S57*Cashflow!BB56)/(100+(100*$S57)),0)</f>
        <v>0</v>
      </c>
      <c r="AF57" s="9"/>
      <c r="AG57" s="9"/>
      <c r="AH57" s="23" t="str">
        <f t="shared" si="1"/>
        <v>Electricity</v>
      </c>
      <c r="AI57" s="27">
        <f>Cashflow!BF56</f>
        <v>0.2</v>
      </c>
      <c r="AJ57" s="10">
        <f>ROUND((100*$AI57*Cashflow!BG56)/(100+(100*$AI57)),0)</f>
        <v>0</v>
      </c>
      <c r="AK57" s="9">
        <f>ROUND((100*$AI57*Cashflow!BH56)/(100+(100*$AI57)),0)</f>
        <v>0</v>
      </c>
      <c r="AL57" s="9">
        <f>ROUND((100*$AI57*Cashflow!BI56)/(100+(100*$AI57)),0)</f>
        <v>0</v>
      </c>
      <c r="AM57" s="9">
        <f>ROUND((100*$AI57*Cashflow!BJ56)/(100+(100*$AI57)),0)</f>
        <v>0</v>
      </c>
      <c r="AN57" s="9">
        <f>ROUND((100*$AI57*Cashflow!BK56)/(100+(100*$AI57)),0)</f>
        <v>0</v>
      </c>
      <c r="AO57" s="9">
        <f>ROUND((100*$AI57*Cashflow!BL56)/(100+(100*$AI57)),0)</f>
        <v>0</v>
      </c>
      <c r="AP57" s="9">
        <f>ROUND((100*$AI57*Cashflow!BM56)/(100+(100*$AI57)),0)</f>
        <v>0</v>
      </c>
      <c r="AQ57" s="9">
        <f>ROUND((100*$AI57*Cashflow!BN56)/(100+(100*$AI57)),0)</f>
        <v>0</v>
      </c>
      <c r="AR57" s="9">
        <f>ROUND((100*$AI57*Cashflow!BO56)/(100+(100*$AI57)),0)</f>
        <v>0</v>
      </c>
      <c r="AS57" s="9">
        <f>ROUND((100*$AI57*Cashflow!BP56)/(100+(100*$AI57)),0)</f>
        <v>0</v>
      </c>
      <c r="AT57" s="9">
        <f>ROUND((100*$AI57*Cashflow!BQ56)/(100+(100*$AI57)),0)</f>
        <v>0</v>
      </c>
      <c r="AU57" s="8">
        <f>ROUND((100*$AI57*Cashflow!BR56)/(100+(100*$AI57)),0)</f>
        <v>0</v>
      </c>
      <c r="AV57" s="9"/>
    </row>
    <row r="58" spans="2:48" x14ac:dyDescent="0.2">
      <c r="B58" s="23" t="str">
        <f>Cashflow!B57</f>
        <v>Vehicle tax and insurance</v>
      </c>
      <c r="C58" s="27">
        <f>Cashflow!C57</f>
        <v>0.2</v>
      </c>
      <c r="D58" s="10">
        <f>ROUND((100*$C58*Cashflow!D57)/(100+(100*$C58)),0)</f>
        <v>0</v>
      </c>
      <c r="E58" s="9">
        <f>ROUND((100*$C58*Cashflow!F57)/(100+(100*$C58)),0)</f>
        <v>0</v>
      </c>
      <c r="F58" s="9">
        <f>ROUND((100*$C58*Cashflow!H57)/(100+(100*$C58)),0)</f>
        <v>0</v>
      </c>
      <c r="G58" s="9">
        <f>ROUND((100*$C58*Cashflow!M57)/(100+(100*$C58)),0)</f>
        <v>0</v>
      </c>
      <c r="H58" s="9">
        <f>ROUND((100*$C58*Cashflow!O57)/(100+(100*$C58)),0)</f>
        <v>0</v>
      </c>
      <c r="I58" s="9">
        <f>ROUND((100*$C58*Cashflow!Q57)/(100+(100*$C58)),0)</f>
        <v>0</v>
      </c>
      <c r="J58" s="9">
        <f>ROUND((100*$C58*Cashflow!V57)/(100+(100*$C58)),0)</f>
        <v>0</v>
      </c>
      <c r="K58" s="9">
        <f>ROUND((100*$C58*Cashflow!X57)/(100+(100*$C58)),0)</f>
        <v>0</v>
      </c>
      <c r="L58" s="9">
        <f>ROUND((100*$C58*Cashflow!Z57)/(100+(100*$C58)),0)</f>
        <v>0</v>
      </c>
      <c r="M58" s="9">
        <f>ROUND((100*$C58*Cashflow!AE57)/(100+(100*$C58)),0)</f>
        <v>0</v>
      </c>
      <c r="N58" s="9">
        <f>ROUND((100*$C58*Cashflow!AG57)/(100+(100*$C58)),0)</f>
        <v>0</v>
      </c>
      <c r="O58" s="8">
        <f>ROUND((100*$C58*Cashflow!AI57)/(100+(100*$C58)),0)</f>
        <v>0</v>
      </c>
      <c r="P58" s="9"/>
      <c r="Q58" s="9"/>
      <c r="R58" s="23" t="str">
        <f t="shared" si="0"/>
        <v>Vehicle tax and insurance</v>
      </c>
      <c r="S58" s="27">
        <f>Cashflow!AP57</f>
        <v>0.2</v>
      </c>
      <c r="T58" s="10">
        <f>ROUND((100*$S58*Cashflow!AQ57)/(100+(100*$S58)),0)</f>
        <v>0</v>
      </c>
      <c r="U58" s="9">
        <f>ROUND((100*$S58*Cashflow!AR57)/(100+(100*$S58)),0)</f>
        <v>0</v>
      </c>
      <c r="V58" s="9">
        <f>ROUND((100*$S58*Cashflow!AS57)/(100+(100*$S58)),0)</f>
        <v>0</v>
      </c>
      <c r="W58" s="9">
        <f>ROUND((100*$S58*Cashflow!AT57)/(100+(100*$S58)),0)</f>
        <v>0</v>
      </c>
      <c r="X58" s="9">
        <f>ROUND((100*$S58*Cashflow!AU57)/(100+(100*$S58)),0)</f>
        <v>0</v>
      </c>
      <c r="Y58" s="9">
        <f>ROUND((100*$S58*Cashflow!AV57)/(100+(100*$S58)),0)</f>
        <v>0</v>
      </c>
      <c r="Z58" s="9">
        <f>ROUND((100*$S58*Cashflow!AW57)/(100+(100*$S58)),0)</f>
        <v>0</v>
      </c>
      <c r="AA58" s="9">
        <f>ROUND((100*$S58*Cashflow!AX57)/(100+(100*$S58)),0)</f>
        <v>0</v>
      </c>
      <c r="AB58" s="9">
        <f>ROUND((100*$S58*Cashflow!AY57)/(100+(100*$S58)),0)</f>
        <v>0</v>
      </c>
      <c r="AC58" s="9">
        <f>ROUND((100*$S58*Cashflow!AZ57)/(100+(100*$S58)),0)</f>
        <v>0</v>
      </c>
      <c r="AD58" s="9">
        <f>ROUND((100*$S58*Cashflow!BA57)/(100+(100*$S58)),0)</f>
        <v>0</v>
      </c>
      <c r="AE58" s="8">
        <f>ROUND((100*$S58*Cashflow!BB57)/(100+(100*$S58)),0)</f>
        <v>0</v>
      </c>
      <c r="AF58" s="9"/>
      <c r="AG58" s="9"/>
      <c r="AH58" s="23" t="str">
        <f t="shared" si="1"/>
        <v>Vehicle tax and insurance</v>
      </c>
      <c r="AI58" s="27">
        <f>Cashflow!BF57</f>
        <v>0.2</v>
      </c>
      <c r="AJ58" s="10">
        <f>ROUND((100*$AI58*Cashflow!BG57)/(100+(100*$AI58)),0)</f>
        <v>0</v>
      </c>
      <c r="AK58" s="9">
        <f>ROUND((100*$AI58*Cashflow!BH57)/(100+(100*$AI58)),0)</f>
        <v>0</v>
      </c>
      <c r="AL58" s="9">
        <f>ROUND((100*$AI58*Cashflow!BI57)/(100+(100*$AI58)),0)</f>
        <v>0</v>
      </c>
      <c r="AM58" s="9">
        <f>ROUND((100*$AI58*Cashflow!BJ57)/(100+(100*$AI58)),0)</f>
        <v>0</v>
      </c>
      <c r="AN58" s="9">
        <f>ROUND((100*$AI58*Cashflow!BK57)/(100+(100*$AI58)),0)</f>
        <v>0</v>
      </c>
      <c r="AO58" s="9">
        <f>ROUND((100*$AI58*Cashflow!BL57)/(100+(100*$AI58)),0)</f>
        <v>0</v>
      </c>
      <c r="AP58" s="9">
        <f>ROUND((100*$AI58*Cashflow!BM57)/(100+(100*$AI58)),0)</f>
        <v>0</v>
      </c>
      <c r="AQ58" s="9">
        <f>ROUND((100*$AI58*Cashflow!BN57)/(100+(100*$AI58)),0)</f>
        <v>0</v>
      </c>
      <c r="AR58" s="9">
        <f>ROUND((100*$AI58*Cashflow!BO57)/(100+(100*$AI58)),0)</f>
        <v>0</v>
      </c>
      <c r="AS58" s="9">
        <f>ROUND((100*$AI58*Cashflow!BP57)/(100+(100*$AI58)),0)</f>
        <v>0</v>
      </c>
      <c r="AT58" s="9">
        <f>ROUND((100*$AI58*Cashflow!BQ57)/(100+(100*$AI58)),0)</f>
        <v>0</v>
      </c>
      <c r="AU58" s="8">
        <f>ROUND((100*$AI58*Cashflow!BR57)/(100+(100*$AI58)),0)</f>
        <v>0</v>
      </c>
      <c r="AV58" s="9"/>
    </row>
    <row r="59" spans="2:48" x14ac:dyDescent="0.2">
      <c r="B59" s="23" t="str">
        <f>Cashflow!B58</f>
        <v xml:space="preserve">Contractors </v>
      </c>
      <c r="C59" s="27">
        <f>Cashflow!C58</f>
        <v>0.2</v>
      </c>
      <c r="D59" s="10">
        <f>ROUND((100*$C59*Cashflow!D58)/(100+(100*$C59)),0)</f>
        <v>0</v>
      </c>
      <c r="E59" s="9">
        <f>ROUND((100*$C59*Cashflow!F58)/(100+(100*$C59)),0)</f>
        <v>0</v>
      </c>
      <c r="F59" s="9">
        <f>ROUND((100*$C59*Cashflow!H58)/(100+(100*$C59)),0)</f>
        <v>0</v>
      </c>
      <c r="G59" s="9">
        <f>ROUND((100*$C59*Cashflow!M58)/(100+(100*$C59)),0)</f>
        <v>0</v>
      </c>
      <c r="H59" s="9">
        <f>ROUND((100*$C59*Cashflow!O58)/(100+(100*$C59)),0)</f>
        <v>0</v>
      </c>
      <c r="I59" s="9">
        <f>ROUND((100*$C59*Cashflow!Q58)/(100+(100*$C59)),0)</f>
        <v>0</v>
      </c>
      <c r="J59" s="9">
        <f>ROUND((100*$C59*Cashflow!V58)/(100+(100*$C59)),0)</f>
        <v>0</v>
      </c>
      <c r="K59" s="9">
        <f>ROUND((100*$C59*Cashflow!X58)/(100+(100*$C59)),0)</f>
        <v>0</v>
      </c>
      <c r="L59" s="9">
        <f>ROUND((100*$C59*Cashflow!Z58)/(100+(100*$C59)),0)</f>
        <v>0</v>
      </c>
      <c r="M59" s="9">
        <f>ROUND((100*$C59*Cashflow!AE58)/(100+(100*$C59)),0)</f>
        <v>0</v>
      </c>
      <c r="N59" s="9">
        <f>ROUND((100*$C59*Cashflow!AG58)/(100+(100*$C59)),0)</f>
        <v>0</v>
      </c>
      <c r="O59" s="8">
        <f>ROUND((100*$C59*Cashflow!AI58)/(100+(100*$C59)),0)</f>
        <v>0</v>
      </c>
      <c r="P59" s="9"/>
      <c r="Q59" s="9"/>
      <c r="R59" s="23" t="str">
        <f t="shared" si="0"/>
        <v xml:space="preserve">Contractors </v>
      </c>
      <c r="S59" s="27">
        <f>Cashflow!AP58</f>
        <v>0.2</v>
      </c>
      <c r="T59" s="10">
        <f>ROUND((100*$S59*Cashflow!AQ58)/(100+(100*$S59)),0)</f>
        <v>0</v>
      </c>
      <c r="U59" s="9">
        <f>ROUND((100*$S59*Cashflow!AR58)/(100+(100*$S59)),0)</f>
        <v>0</v>
      </c>
      <c r="V59" s="9">
        <f>ROUND((100*$S59*Cashflow!AS58)/(100+(100*$S59)),0)</f>
        <v>0</v>
      </c>
      <c r="W59" s="9">
        <f>ROUND((100*$S59*Cashflow!AT58)/(100+(100*$S59)),0)</f>
        <v>0</v>
      </c>
      <c r="X59" s="9">
        <f>ROUND((100*$S59*Cashflow!AU58)/(100+(100*$S59)),0)</f>
        <v>0</v>
      </c>
      <c r="Y59" s="9">
        <f>ROUND((100*$S59*Cashflow!AV58)/(100+(100*$S59)),0)</f>
        <v>0</v>
      </c>
      <c r="Z59" s="9">
        <f>ROUND((100*$S59*Cashflow!AW58)/(100+(100*$S59)),0)</f>
        <v>0</v>
      </c>
      <c r="AA59" s="9">
        <f>ROUND((100*$S59*Cashflow!AX58)/(100+(100*$S59)),0)</f>
        <v>0</v>
      </c>
      <c r="AB59" s="9">
        <f>ROUND((100*$S59*Cashflow!AY58)/(100+(100*$S59)),0)</f>
        <v>0</v>
      </c>
      <c r="AC59" s="9">
        <f>ROUND((100*$S59*Cashflow!AZ58)/(100+(100*$S59)),0)</f>
        <v>0</v>
      </c>
      <c r="AD59" s="9">
        <f>ROUND((100*$S59*Cashflow!BA58)/(100+(100*$S59)),0)</f>
        <v>0</v>
      </c>
      <c r="AE59" s="8">
        <f>ROUND((100*$S59*Cashflow!BB58)/(100+(100*$S59)),0)</f>
        <v>0</v>
      </c>
      <c r="AF59" s="9"/>
      <c r="AG59" s="9"/>
      <c r="AH59" s="23" t="str">
        <f t="shared" si="1"/>
        <v xml:space="preserve">Contractors </v>
      </c>
      <c r="AI59" s="27">
        <f>Cashflow!BF58</f>
        <v>0.2</v>
      </c>
      <c r="AJ59" s="10">
        <f>ROUND((100*$AI59*Cashflow!BG58)/(100+(100*$AI59)),0)</f>
        <v>0</v>
      </c>
      <c r="AK59" s="9">
        <f>ROUND((100*$AI59*Cashflow!BH58)/(100+(100*$AI59)),0)</f>
        <v>0</v>
      </c>
      <c r="AL59" s="9">
        <f>ROUND((100*$AI59*Cashflow!BI58)/(100+(100*$AI59)),0)</f>
        <v>0</v>
      </c>
      <c r="AM59" s="9">
        <f>ROUND((100*$AI59*Cashflow!BJ58)/(100+(100*$AI59)),0)</f>
        <v>0</v>
      </c>
      <c r="AN59" s="9">
        <f>ROUND((100*$AI59*Cashflow!BK58)/(100+(100*$AI59)),0)</f>
        <v>0</v>
      </c>
      <c r="AO59" s="9">
        <f>ROUND((100*$AI59*Cashflow!BL58)/(100+(100*$AI59)),0)</f>
        <v>0</v>
      </c>
      <c r="AP59" s="9">
        <f>ROUND((100*$AI59*Cashflow!BM58)/(100+(100*$AI59)),0)</f>
        <v>0</v>
      </c>
      <c r="AQ59" s="9">
        <f>ROUND((100*$AI59*Cashflow!BN58)/(100+(100*$AI59)),0)</f>
        <v>0</v>
      </c>
      <c r="AR59" s="9">
        <f>ROUND((100*$AI59*Cashflow!BO58)/(100+(100*$AI59)),0)</f>
        <v>0</v>
      </c>
      <c r="AS59" s="9">
        <f>ROUND((100*$AI59*Cashflow!BP58)/(100+(100*$AI59)),0)</f>
        <v>0</v>
      </c>
      <c r="AT59" s="9">
        <f>ROUND((100*$AI59*Cashflow!BQ58)/(100+(100*$AI59)),0)</f>
        <v>0</v>
      </c>
      <c r="AU59" s="8">
        <f>ROUND((100*$AI59*Cashflow!BR58)/(100+(100*$AI59)),0)</f>
        <v>0</v>
      </c>
      <c r="AV59" s="9"/>
    </row>
    <row r="60" spans="2:48" x14ac:dyDescent="0.2">
      <c r="B60" s="24">
        <f>Cashflow!B59</f>
        <v>0</v>
      </c>
      <c r="C60" s="29">
        <f>Cashflow!C59</f>
        <v>0</v>
      </c>
      <c r="D60" s="10">
        <f>ROUND((100*$C60*Cashflow!D59)/(100+(100*$C60)),0)</f>
        <v>0</v>
      </c>
      <c r="E60" s="9">
        <f>ROUND((100*$C60*Cashflow!F59)/(100+(100*$C60)),0)</f>
        <v>0</v>
      </c>
      <c r="F60" s="9">
        <f>ROUND((100*$C60*Cashflow!H59)/(100+(100*$C60)),0)</f>
        <v>0</v>
      </c>
      <c r="G60" s="9">
        <f>ROUND((100*$C60*Cashflow!M59)/(100+(100*$C60)),0)</f>
        <v>0</v>
      </c>
      <c r="H60" s="9">
        <f>ROUND((100*$C60*Cashflow!O59)/(100+(100*$C60)),0)</f>
        <v>0</v>
      </c>
      <c r="I60" s="9">
        <f>ROUND((100*$C60*Cashflow!Q59)/(100+(100*$C60)),0)</f>
        <v>0</v>
      </c>
      <c r="J60" s="9">
        <f>ROUND((100*$C60*Cashflow!V59)/(100+(100*$C60)),0)</f>
        <v>0</v>
      </c>
      <c r="K60" s="9">
        <f>ROUND((100*$C60*Cashflow!X59)/(100+(100*$C60)),0)</f>
        <v>0</v>
      </c>
      <c r="L60" s="9">
        <f>ROUND((100*$C60*Cashflow!Z59)/(100+(100*$C60)),0)</f>
        <v>0</v>
      </c>
      <c r="M60" s="9">
        <f>ROUND((100*$C60*Cashflow!AE59)/(100+(100*$C60)),0)</f>
        <v>0</v>
      </c>
      <c r="N60" s="9">
        <f>ROUND((100*$C60*Cashflow!AG59)/(100+(100*$C60)),0)</f>
        <v>0</v>
      </c>
      <c r="O60" s="8">
        <f>ROUND((100*$C60*Cashflow!AI59)/(100+(100*$C60)),0)</f>
        <v>0</v>
      </c>
      <c r="P60" s="9"/>
      <c r="Q60" s="9"/>
      <c r="R60" s="24">
        <f t="shared" si="0"/>
        <v>0</v>
      </c>
      <c r="S60" s="27">
        <f>Cashflow!AP59</f>
        <v>0</v>
      </c>
      <c r="T60" s="10">
        <f>ROUND((100*$S60*Cashflow!AQ59)/(100+(100*$S60)),0)</f>
        <v>0</v>
      </c>
      <c r="U60" s="9">
        <f>ROUND((100*$S60*Cashflow!AR59)/(100+(100*$S60)),0)</f>
        <v>0</v>
      </c>
      <c r="V60" s="9">
        <f>ROUND((100*$S60*Cashflow!AS59)/(100+(100*$S60)),0)</f>
        <v>0</v>
      </c>
      <c r="W60" s="9">
        <f>ROUND((100*$S60*Cashflow!AT59)/(100+(100*$S60)),0)</f>
        <v>0</v>
      </c>
      <c r="X60" s="9">
        <f>ROUND((100*$S60*Cashflow!AU59)/(100+(100*$S60)),0)</f>
        <v>0</v>
      </c>
      <c r="Y60" s="9">
        <f>ROUND((100*$S60*Cashflow!AV59)/(100+(100*$S60)),0)</f>
        <v>0</v>
      </c>
      <c r="Z60" s="9">
        <f>ROUND((100*$S60*Cashflow!AW59)/(100+(100*$S60)),0)</f>
        <v>0</v>
      </c>
      <c r="AA60" s="9">
        <f>ROUND((100*$S60*Cashflow!AX59)/(100+(100*$S60)),0)</f>
        <v>0</v>
      </c>
      <c r="AB60" s="9">
        <f>ROUND((100*$S60*Cashflow!AY59)/(100+(100*$S60)),0)</f>
        <v>0</v>
      </c>
      <c r="AC60" s="9">
        <f>ROUND((100*$S60*Cashflow!AZ59)/(100+(100*$S60)),0)</f>
        <v>0</v>
      </c>
      <c r="AD60" s="9">
        <f>ROUND((100*$S60*Cashflow!BA59)/(100+(100*$S60)),0)</f>
        <v>0</v>
      </c>
      <c r="AE60" s="8">
        <f>ROUND((100*$S60*Cashflow!BB59)/(100+(100*$S60)),0)</f>
        <v>0</v>
      </c>
      <c r="AF60" s="9"/>
      <c r="AG60" s="9"/>
      <c r="AH60" s="24">
        <f t="shared" si="1"/>
        <v>0</v>
      </c>
      <c r="AI60" s="27">
        <f>Cashflow!BF59</f>
        <v>0</v>
      </c>
      <c r="AJ60" s="10">
        <f>ROUND((100*$AI60*Cashflow!BG59)/(100+(100*$AI60)),0)</f>
        <v>0</v>
      </c>
      <c r="AK60" s="9">
        <f>ROUND((100*$AI60*Cashflow!BH59)/(100+(100*$AI60)),0)</f>
        <v>0</v>
      </c>
      <c r="AL60" s="9">
        <f>ROUND((100*$AI60*Cashflow!BI59)/(100+(100*$AI60)),0)</f>
        <v>0</v>
      </c>
      <c r="AM60" s="9">
        <f>ROUND((100*$AI60*Cashflow!BJ59)/(100+(100*$AI60)),0)</f>
        <v>0</v>
      </c>
      <c r="AN60" s="9">
        <f>ROUND((100*$AI60*Cashflow!BK59)/(100+(100*$AI60)),0)</f>
        <v>0</v>
      </c>
      <c r="AO60" s="9">
        <f>ROUND((100*$AI60*Cashflow!BL59)/(100+(100*$AI60)),0)</f>
        <v>0</v>
      </c>
      <c r="AP60" s="9">
        <f>ROUND((100*$AI60*Cashflow!BM59)/(100+(100*$AI60)),0)</f>
        <v>0</v>
      </c>
      <c r="AQ60" s="9">
        <f>ROUND((100*$AI60*Cashflow!BN59)/(100+(100*$AI60)),0)</f>
        <v>0</v>
      </c>
      <c r="AR60" s="9">
        <f>ROUND((100*$AI60*Cashflow!BO59)/(100+(100*$AI60)),0)</f>
        <v>0</v>
      </c>
      <c r="AS60" s="9">
        <f>ROUND((100*$AI60*Cashflow!BP59)/(100+(100*$AI60)),0)</f>
        <v>0</v>
      </c>
      <c r="AT60" s="9">
        <f>ROUND((100*$AI60*Cashflow!BQ59)/(100+(100*$AI60)),0)</f>
        <v>0</v>
      </c>
      <c r="AU60" s="8">
        <f>ROUND((100*$AI60*Cashflow!BR59)/(100+(100*$AI60)),0)</f>
        <v>0</v>
      </c>
      <c r="AV60" s="9"/>
    </row>
    <row r="61" spans="2:48" x14ac:dyDescent="0.2">
      <c r="B61" s="22" t="str">
        <f>Cashflow!B60</f>
        <v>Sundry overheads</v>
      </c>
      <c r="C61" s="29">
        <f>Cashflow!C60</f>
        <v>0</v>
      </c>
      <c r="D61" s="10">
        <f>ROUND((100*$C61*Cashflow!D60)/(100+(100*$C61)),0)</f>
        <v>0</v>
      </c>
      <c r="E61" s="9">
        <f>ROUND((100*$C61*Cashflow!F60)/(100+(100*$C61)),0)</f>
        <v>0</v>
      </c>
      <c r="F61" s="9">
        <f>ROUND((100*$C61*Cashflow!H60)/(100+(100*$C61)),0)</f>
        <v>0</v>
      </c>
      <c r="G61" s="9">
        <f>ROUND((100*$C61*Cashflow!M60)/(100+(100*$C61)),0)</f>
        <v>0</v>
      </c>
      <c r="H61" s="9">
        <f>ROUND((100*$C61*Cashflow!O60)/(100+(100*$C61)),0)</f>
        <v>0</v>
      </c>
      <c r="I61" s="9">
        <f>ROUND((100*$C61*Cashflow!Q60)/(100+(100*$C61)),0)</f>
        <v>0</v>
      </c>
      <c r="J61" s="9">
        <f>ROUND((100*$C61*Cashflow!V60)/(100+(100*$C61)),0)</f>
        <v>0</v>
      </c>
      <c r="K61" s="9">
        <f>ROUND((100*$C61*Cashflow!X60)/(100+(100*$C61)),0)</f>
        <v>0</v>
      </c>
      <c r="L61" s="9">
        <f>ROUND((100*$C61*Cashflow!Z60)/(100+(100*$C61)),0)</f>
        <v>0</v>
      </c>
      <c r="M61" s="9">
        <f>ROUND((100*$C61*Cashflow!AE60)/(100+(100*$C61)),0)</f>
        <v>0</v>
      </c>
      <c r="N61" s="9">
        <f>ROUND((100*$C61*Cashflow!AG60)/(100+(100*$C61)),0)</f>
        <v>0</v>
      </c>
      <c r="O61" s="8">
        <f>ROUND((100*$C61*Cashflow!AI60)/(100+(100*$C61)),0)</f>
        <v>0</v>
      </c>
      <c r="P61" s="9"/>
      <c r="Q61" s="9"/>
      <c r="R61" s="22" t="str">
        <f t="shared" si="0"/>
        <v>Sundry overheads</v>
      </c>
      <c r="S61" s="27">
        <f>Cashflow!AP60</f>
        <v>0</v>
      </c>
      <c r="T61" s="10">
        <f>ROUND((100*$S61*Cashflow!AQ60)/(100+(100*$S61)),0)</f>
        <v>0</v>
      </c>
      <c r="U61" s="9">
        <f>ROUND((100*$S61*Cashflow!AR60)/(100+(100*$S61)),0)</f>
        <v>0</v>
      </c>
      <c r="V61" s="9">
        <f>ROUND((100*$S61*Cashflow!AS60)/(100+(100*$S61)),0)</f>
        <v>0</v>
      </c>
      <c r="W61" s="9">
        <f>ROUND((100*$S61*Cashflow!AT60)/(100+(100*$S61)),0)</f>
        <v>0</v>
      </c>
      <c r="X61" s="9">
        <f>ROUND((100*$S61*Cashflow!AU60)/(100+(100*$S61)),0)</f>
        <v>0</v>
      </c>
      <c r="Y61" s="9">
        <f>ROUND((100*$S61*Cashflow!AV60)/(100+(100*$S61)),0)</f>
        <v>0</v>
      </c>
      <c r="Z61" s="9">
        <f>ROUND((100*$S61*Cashflow!AW60)/(100+(100*$S61)),0)</f>
        <v>0</v>
      </c>
      <c r="AA61" s="9">
        <f>ROUND((100*$S61*Cashflow!AX60)/(100+(100*$S61)),0)</f>
        <v>0</v>
      </c>
      <c r="AB61" s="9">
        <f>ROUND((100*$S61*Cashflow!AY60)/(100+(100*$S61)),0)</f>
        <v>0</v>
      </c>
      <c r="AC61" s="9">
        <f>ROUND((100*$S61*Cashflow!AZ60)/(100+(100*$S61)),0)</f>
        <v>0</v>
      </c>
      <c r="AD61" s="9">
        <f>ROUND((100*$S61*Cashflow!BA60)/(100+(100*$S61)),0)</f>
        <v>0</v>
      </c>
      <c r="AE61" s="8">
        <f>ROUND((100*$S61*Cashflow!BB60)/(100+(100*$S61)),0)</f>
        <v>0</v>
      </c>
      <c r="AF61" s="9"/>
      <c r="AG61" s="9"/>
      <c r="AH61" s="22" t="str">
        <f t="shared" si="1"/>
        <v>Sundry overheads</v>
      </c>
      <c r="AI61" s="27">
        <f>Cashflow!BF60</f>
        <v>0</v>
      </c>
      <c r="AJ61" s="10">
        <f>ROUND((100*$AI61*Cashflow!BG60)/(100+(100*$AI61)),0)</f>
        <v>0</v>
      </c>
      <c r="AK61" s="9">
        <f>ROUND((100*$AI61*Cashflow!BH60)/(100+(100*$AI61)),0)</f>
        <v>0</v>
      </c>
      <c r="AL61" s="9">
        <f>ROUND((100*$AI61*Cashflow!BI60)/(100+(100*$AI61)),0)</f>
        <v>0</v>
      </c>
      <c r="AM61" s="9">
        <f>ROUND((100*$AI61*Cashflow!BJ60)/(100+(100*$AI61)),0)</f>
        <v>0</v>
      </c>
      <c r="AN61" s="9">
        <f>ROUND((100*$AI61*Cashflow!BK60)/(100+(100*$AI61)),0)</f>
        <v>0</v>
      </c>
      <c r="AO61" s="9">
        <f>ROUND((100*$AI61*Cashflow!BL60)/(100+(100*$AI61)),0)</f>
        <v>0</v>
      </c>
      <c r="AP61" s="9">
        <f>ROUND((100*$AI61*Cashflow!BM60)/(100+(100*$AI61)),0)</f>
        <v>0</v>
      </c>
      <c r="AQ61" s="9">
        <f>ROUND((100*$AI61*Cashflow!BN60)/(100+(100*$AI61)),0)</f>
        <v>0</v>
      </c>
      <c r="AR61" s="9">
        <f>ROUND((100*$AI61*Cashflow!BO60)/(100+(100*$AI61)),0)</f>
        <v>0</v>
      </c>
      <c r="AS61" s="9">
        <f>ROUND((100*$AI61*Cashflow!BP60)/(100+(100*$AI61)),0)</f>
        <v>0</v>
      </c>
      <c r="AT61" s="9">
        <f>ROUND((100*$AI61*Cashflow!BQ60)/(100+(100*$AI61)),0)</f>
        <v>0</v>
      </c>
      <c r="AU61" s="8">
        <f>ROUND((100*$AI61*Cashflow!BR60)/(100+(100*$AI61)),0)</f>
        <v>0</v>
      </c>
      <c r="AV61" s="9"/>
    </row>
    <row r="62" spans="2:48" x14ac:dyDescent="0.2">
      <c r="B62" s="23" t="str">
        <f>Cashflow!B61</f>
        <v>Water</v>
      </c>
      <c r="C62" s="27">
        <f>Cashflow!C61</f>
        <v>0</v>
      </c>
      <c r="D62" s="10">
        <f>ROUND((100*$C62*Cashflow!D61)/(100+(100*$C62)),0)</f>
        <v>0</v>
      </c>
      <c r="E62" s="9">
        <f>ROUND((100*$C62*Cashflow!F61)/(100+(100*$C62)),0)</f>
        <v>0</v>
      </c>
      <c r="F62" s="9">
        <f>ROUND((100*$C62*Cashflow!H61)/(100+(100*$C62)),0)</f>
        <v>0</v>
      </c>
      <c r="G62" s="9">
        <f>ROUND((100*$C62*Cashflow!M61)/(100+(100*$C62)),0)</f>
        <v>0</v>
      </c>
      <c r="H62" s="9">
        <f>ROUND((100*$C62*Cashflow!O61)/(100+(100*$C62)),0)</f>
        <v>0</v>
      </c>
      <c r="I62" s="9">
        <f>ROUND((100*$C62*Cashflow!Q61)/(100+(100*$C62)),0)</f>
        <v>0</v>
      </c>
      <c r="J62" s="9">
        <f>ROUND((100*$C62*Cashflow!V61)/(100+(100*$C62)),0)</f>
        <v>0</v>
      </c>
      <c r="K62" s="9">
        <f>ROUND((100*$C62*Cashflow!X61)/(100+(100*$C62)),0)</f>
        <v>0</v>
      </c>
      <c r="L62" s="9">
        <f>ROUND((100*$C62*Cashflow!Z61)/(100+(100*$C62)),0)</f>
        <v>0</v>
      </c>
      <c r="M62" s="9">
        <f>ROUND((100*$C62*Cashflow!AE61)/(100+(100*$C62)),0)</f>
        <v>0</v>
      </c>
      <c r="N62" s="9">
        <f>ROUND((100*$C62*Cashflow!AG61)/(100+(100*$C62)),0)</f>
        <v>0</v>
      </c>
      <c r="O62" s="8">
        <f>ROUND((100*$C62*Cashflow!AI61)/(100+(100*$C62)),0)</f>
        <v>0</v>
      </c>
      <c r="P62" s="9"/>
      <c r="Q62" s="9"/>
      <c r="R62" s="23" t="str">
        <f t="shared" si="0"/>
        <v>Water</v>
      </c>
      <c r="S62" s="27">
        <f>Cashflow!AP61</f>
        <v>0</v>
      </c>
      <c r="T62" s="10">
        <f>ROUND((100*$S62*Cashflow!AQ61)/(100+(100*$S62)),0)</f>
        <v>0</v>
      </c>
      <c r="U62" s="9">
        <f>ROUND((100*$S62*Cashflow!AR61)/(100+(100*$S62)),0)</f>
        <v>0</v>
      </c>
      <c r="V62" s="9">
        <f>ROUND((100*$S62*Cashflow!AS61)/(100+(100*$S62)),0)</f>
        <v>0</v>
      </c>
      <c r="W62" s="9">
        <f>ROUND((100*$S62*Cashflow!AT61)/(100+(100*$S62)),0)</f>
        <v>0</v>
      </c>
      <c r="X62" s="9">
        <f>ROUND((100*$S62*Cashflow!AU61)/(100+(100*$S62)),0)</f>
        <v>0</v>
      </c>
      <c r="Y62" s="9">
        <f>ROUND((100*$S62*Cashflow!AV61)/(100+(100*$S62)),0)</f>
        <v>0</v>
      </c>
      <c r="Z62" s="9">
        <f>ROUND((100*$S62*Cashflow!AW61)/(100+(100*$S62)),0)</f>
        <v>0</v>
      </c>
      <c r="AA62" s="9">
        <f>ROUND((100*$S62*Cashflow!AX61)/(100+(100*$S62)),0)</f>
        <v>0</v>
      </c>
      <c r="AB62" s="9">
        <f>ROUND((100*$S62*Cashflow!AY61)/(100+(100*$S62)),0)</f>
        <v>0</v>
      </c>
      <c r="AC62" s="9">
        <f>ROUND((100*$S62*Cashflow!AZ61)/(100+(100*$S62)),0)</f>
        <v>0</v>
      </c>
      <c r="AD62" s="9">
        <f>ROUND((100*$S62*Cashflow!BA61)/(100+(100*$S62)),0)</f>
        <v>0</v>
      </c>
      <c r="AE62" s="8">
        <f>ROUND((100*$S62*Cashflow!BB61)/(100+(100*$S62)),0)</f>
        <v>0</v>
      </c>
      <c r="AF62" s="9"/>
      <c r="AG62" s="9"/>
      <c r="AH62" s="23" t="str">
        <f t="shared" si="1"/>
        <v>Water</v>
      </c>
      <c r="AI62" s="27">
        <f>Cashflow!BF61</f>
        <v>0</v>
      </c>
      <c r="AJ62" s="10">
        <f>ROUND((100*$AI62*Cashflow!BG61)/(100+(100*$AI62)),0)</f>
        <v>0</v>
      </c>
      <c r="AK62" s="9">
        <f>ROUND((100*$AI62*Cashflow!BH61)/(100+(100*$AI62)),0)</f>
        <v>0</v>
      </c>
      <c r="AL62" s="9">
        <f>ROUND((100*$AI62*Cashflow!BI61)/(100+(100*$AI62)),0)</f>
        <v>0</v>
      </c>
      <c r="AM62" s="9">
        <f>ROUND((100*$AI62*Cashflow!BJ61)/(100+(100*$AI62)),0)</f>
        <v>0</v>
      </c>
      <c r="AN62" s="9">
        <f>ROUND((100*$AI62*Cashflow!BK61)/(100+(100*$AI62)),0)</f>
        <v>0</v>
      </c>
      <c r="AO62" s="9">
        <f>ROUND((100*$AI62*Cashflow!BL61)/(100+(100*$AI62)),0)</f>
        <v>0</v>
      </c>
      <c r="AP62" s="9">
        <f>ROUND((100*$AI62*Cashflow!BM61)/(100+(100*$AI62)),0)</f>
        <v>0</v>
      </c>
      <c r="AQ62" s="9">
        <f>ROUND((100*$AI62*Cashflow!BN61)/(100+(100*$AI62)),0)</f>
        <v>0</v>
      </c>
      <c r="AR62" s="9">
        <f>ROUND((100*$AI62*Cashflow!BO61)/(100+(100*$AI62)),0)</f>
        <v>0</v>
      </c>
      <c r="AS62" s="9">
        <f>ROUND((100*$AI62*Cashflow!BP61)/(100+(100*$AI62)),0)</f>
        <v>0</v>
      </c>
      <c r="AT62" s="9">
        <f>ROUND((100*$AI62*Cashflow!BQ61)/(100+(100*$AI62)),0)</f>
        <v>0</v>
      </c>
      <c r="AU62" s="8">
        <f>ROUND((100*$AI62*Cashflow!BR61)/(100+(100*$AI62)),0)</f>
        <v>0</v>
      </c>
      <c r="AV62" s="9"/>
    </row>
    <row r="63" spans="2:48" x14ac:dyDescent="0.2">
      <c r="B63" s="23" t="str">
        <f>Cashflow!B62</f>
        <v>General insurance</v>
      </c>
      <c r="C63" s="27">
        <f>Cashflow!C62</f>
        <v>0</v>
      </c>
      <c r="D63" s="10">
        <f>ROUND((100*$C63*Cashflow!D62)/(100+(100*$C63)),0)</f>
        <v>0</v>
      </c>
      <c r="E63" s="9">
        <f>ROUND((100*$C63*Cashflow!F62)/(100+(100*$C63)),0)</f>
        <v>0</v>
      </c>
      <c r="F63" s="9">
        <f>ROUND((100*$C63*Cashflow!H62)/(100+(100*$C63)),0)</f>
        <v>0</v>
      </c>
      <c r="G63" s="9">
        <f>ROUND((100*$C63*Cashflow!M62)/(100+(100*$C63)),0)</f>
        <v>0</v>
      </c>
      <c r="H63" s="9">
        <f>ROUND((100*$C63*Cashflow!O62)/(100+(100*$C63)),0)</f>
        <v>0</v>
      </c>
      <c r="I63" s="9">
        <f>ROUND((100*$C63*Cashflow!Q62)/(100+(100*$C63)),0)</f>
        <v>0</v>
      </c>
      <c r="J63" s="9">
        <f>ROUND((100*$C63*Cashflow!V62)/(100+(100*$C63)),0)</f>
        <v>0</v>
      </c>
      <c r="K63" s="9">
        <f>ROUND((100*$C63*Cashflow!X62)/(100+(100*$C63)),0)</f>
        <v>0</v>
      </c>
      <c r="L63" s="9">
        <f>ROUND((100*$C63*Cashflow!Z62)/(100+(100*$C63)),0)</f>
        <v>0</v>
      </c>
      <c r="M63" s="9">
        <f>ROUND((100*$C63*Cashflow!AE62)/(100+(100*$C63)),0)</f>
        <v>0</v>
      </c>
      <c r="N63" s="9">
        <f>ROUND((100*$C63*Cashflow!AG62)/(100+(100*$C63)),0)</f>
        <v>0</v>
      </c>
      <c r="O63" s="8">
        <f>ROUND((100*$C63*Cashflow!AI62)/(100+(100*$C63)),0)</f>
        <v>0</v>
      </c>
      <c r="P63" s="9"/>
      <c r="Q63" s="9"/>
      <c r="R63" s="23" t="str">
        <f t="shared" si="0"/>
        <v>General insurance</v>
      </c>
      <c r="S63" s="27">
        <f>Cashflow!AP62</f>
        <v>0</v>
      </c>
      <c r="T63" s="10">
        <f>ROUND((100*$S63*Cashflow!AQ62)/(100+(100*$S63)),0)</f>
        <v>0</v>
      </c>
      <c r="U63" s="9">
        <f>ROUND((100*$S63*Cashflow!AR62)/(100+(100*$S63)),0)</f>
        <v>0</v>
      </c>
      <c r="V63" s="9">
        <f>ROUND((100*$S63*Cashflow!AS62)/(100+(100*$S63)),0)</f>
        <v>0</v>
      </c>
      <c r="W63" s="9">
        <f>ROUND((100*$S63*Cashflow!AT62)/(100+(100*$S63)),0)</f>
        <v>0</v>
      </c>
      <c r="X63" s="9">
        <f>ROUND((100*$S63*Cashflow!AU62)/(100+(100*$S63)),0)</f>
        <v>0</v>
      </c>
      <c r="Y63" s="9">
        <f>ROUND((100*$S63*Cashflow!AV62)/(100+(100*$S63)),0)</f>
        <v>0</v>
      </c>
      <c r="Z63" s="9">
        <f>ROUND((100*$S63*Cashflow!AW62)/(100+(100*$S63)),0)</f>
        <v>0</v>
      </c>
      <c r="AA63" s="9">
        <f>ROUND((100*$S63*Cashflow!AX62)/(100+(100*$S63)),0)</f>
        <v>0</v>
      </c>
      <c r="AB63" s="9">
        <f>ROUND((100*$S63*Cashflow!AY62)/(100+(100*$S63)),0)</f>
        <v>0</v>
      </c>
      <c r="AC63" s="9">
        <f>ROUND((100*$S63*Cashflow!AZ62)/(100+(100*$S63)),0)</f>
        <v>0</v>
      </c>
      <c r="AD63" s="9">
        <f>ROUND((100*$S63*Cashflow!BA62)/(100+(100*$S63)),0)</f>
        <v>0</v>
      </c>
      <c r="AE63" s="8">
        <f>ROUND((100*$S63*Cashflow!BB62)/(100+(100*$S63)),0)</f>
        <v>0</v>
      </c>
      <c r="AF63" s="9"/>
      <c r="AG63" s="9"/>
      <c r="AH63" s="23" t="str">
        <f t="shared" si="1"/>
        <v>General insurance</v>
      </c>
      <c r="AI63" s="27">
        <f>Cashflow!BF62</f>
        <v>0</v>
      </c>
      <c r="AJ63" s="10">
        <f>ROUND((100*$AI63*Cashflow!BG62)/(100+(100*$AI63)),0)</f>
        <v>0</v>
      </c>
      <c r="AK63" s="9">
        <f>ROUND((100*$AI63*Cashflow!BH62)/(100+(100*$AI63)),0)</f>
        <v>0</v>
      </c>
      <c r="AL63" s="9">
        <f>ROUND((100*$AI63*Cashflow!BI62)/(100+(100*$AI63)),0)</f>
        <v>0</v>
      </c>
      <c r="AM63" s="9">
        <f>ROUND((100*$AI63*Cashflow!BJ62)/(100+(100*$AI63)),0)</f>
        <v>0</v>
      </c>
      <c r="AN63" s="9">
        <f>ROUND((100*$AI63*Cashflow!BK62)/(100+(100*$AI63)),0)</f>
        <v>0</v>
      </c>
      <c r="AO63" s="9">
        <f>ROUND((100*$AI63*Cashflow!BL62)/(100+(100*$AI63)),0)</f>
        <v>0</v>
      </c>
      <c r="AP63" s="9">
        <f>ROUND((100*$AI63*Cashflow!BM62)/(100+(100*$AI63)),0)</f>
        <v>0</v>
      </c>
      <c r="AQ63" s="9">
        <f>ROUND((100*$AI63*Cashflow!BN62)/(100+(100*$AI63)),0)</f>
        <v>0</v>
      </c>
      <c r="AR63" s="9">
        <f>ROUND((100*$AI63*Cashflow!BO62)/(100+(100*$AI63)),0)</f>
        <v>0</v>
      </c>
      <c r="AS63" s="9">
        <f>ROUND((100*$AI63*Cashflow!BP62)/(100+(100*$AI63)),0)</f>
        <v>0</v>
      </c>
      <c r="AT63" s="9">
        <f>ROUND((100*$AI63*Cashflow!BQ62)/(100+(100*$AI63)),0)</f>
        <v>0</v>
      </c>
      <c r="AU63" s="8">
        <f>ROUND((100*$AI63*Cashflow!BR62)/(100+(100*$AI63)),0)</f>
        <v>0</v>
      </c>
      <c r="AV63" s="9"/>
    </row>
    <row r="64" spans="2:48" x14ac:dyDescent="0.2">
      <c r="B64" s="23" t="str">
        <f>Cashflow!B63</f>
        <v>Office costs</v>
      </c>
      <c r="C64" s="27">
        <f>Cashflow!C63</f>
        <v>0.2</v>
      </c>
      <c r="D64" s="10">
        <f>ROUND((100*$C64*Cashflow!D63)/(100+(100*$C64)),0)</f>
        <v>0</v>
      </c>
      <c r="E64" s="9">
        <f>ROUND((100*$C64*Cashflow!F63)/(100+(100*$C64)),0)</f>
        <v>0</v>
      </c>
      <c r="F64" s="9">
        <f>ROUND((100*$C64*Cashflow!H63)/(100+(100*$C64)),0)</f>
        <v>0</v>
      </c>
      <c r="G64" s="9">
        <f>ROUND((100*$C64*Cashflow!M63)/(100+(100*$C64)),0)</f>
        <v>0</v>
      </c>
      <c r="H64" s="9">
        <f>ROUND((100*$C64*Cashflow!O63)/(100+(100*$C64)),0)</f>
        <v>0</v>
      </c>
      <c r="I64" s="9">
        <f>ROUND((100*$C64*Cashflow!Q63)/(100+(100*$C64)),0)</f>
        <v>0</v>
      </c>
      <c r="J64" s="9">
        <f>ROUND((100*$C64*Cashflow!V63)/(100+(100*$C64)),0)</f>
        <v>0</v>
      </c>
      <c r="K64" s="9">
        <f>ROUND((100*$C64*Cashflow!X63)/(100+(100*$C64)),0)</f>
        <v>0</v>
      </c>
      <c r="L64" s="9">
        <f>ROUND((100*$C64*Cashflow!Z63)/(100+(100*$C64)),0)</f>
        <v>0</v>
      </c>
      <c r="M64" s="9">
        <f>ROUND((100*$C64*Cashflow!AE63)/(100+(100*$C64)),0)</f>
        <v>0</v>
      </c>
      <c r="N64" s="9">
        <f>ROUND((100*$C64*Cashflow!AG63)/(100+(100*$C64)),0)</f>
        <v>0</v>
      </c>
      <c r="O64" s="8">
        <f>ROUND((100*$C64*Cashflow!AI63)/(100+(100*$C64)),0)</f>
        <v>0</v>
      </c>
      <c r="P64" s="9"/>
      <c r="Q64" s="9"/>
      <c r="R64" s="23" t="str">
        <f t="shared" si="0"/>
        <v>Office costs</v>
      </c>
      <c r="S64" s="27">
        <f>Cashflow!AP63</f>
        <v>0.2</v>
      </c>
      <c r="T64" s="10">
        <f>ROUND((100*$S64*Cashflow!AQ63)/(100+(100*$S64)),0)</f>
        <v>0</v>
      </c>
      <c r="U64" s="9">
        <f>ROUND((100*$S64*Cashflow!AR63)/(100+(100*$S64)),0)</f>
        <v>0</v>
      </c>
      <c r="V64" s="9">
        <f>ROUND((100*$S64*Cashflow!AS63)/(100+(100*$S64)),0)</f>
        <v>0</v>
      </c>
      <c r="W64" s="9">
        <f>ROUND((100*$S64*Cashflow!AT63)/(100+(100*$S64)),0)</f>
        <v>0</v>
      </c>
      <c r="X64" s="9">
        <f>ROUND((100*$S64*Cashflow!AU63)/(100+(100*$S64)),0)</f>
        <v>0</v>
      </c>
      <c r="Y64" s="9">
        <f>ROUND((100*$S64*Cashflow!AV63)/(100+(100*$S64)),0)</f>
        <v>0</v>
      </c>
      <c r="Z64" s="9">
        <f>ROUND((100*$S64*Cashflow!AW63)/(100+(100*$S64)),0)</f>
        <v>0</v>
      </c>
      <c r="AA64" s="9">
        <f>ROUND((100*$S64*Cashflow!AX63)/(100+(100*$S64)),0)</f>
        <v>0</v>
      </c>
      <c r="AB64" s="9">
        <f>ROUND((100*$S64*Cashflow!AY63)/(100+(100*$S64)),0)</f>
        <v>0</v>
      </c>
      <c r="AC64" s="9">
        <f>ROUND((100*$S64*Cashflow!AZ63)/(100+(100*$S64)),0)</f>
        <v>0</v>
      </c>
      <c r="AD64" s="9">
        <f>ROUND((100*$S64*Cashflow!BA63)/(100+(100*$S64)),0)</f>
        <v>0</v>
      </c>
      <c r="AE64" s="8">
        <f>ROUND((100*$S64*Cashflow!BB63)/(100+(100*$S64)),0)</f>
        <v>0</v>
      </c>
      <c r="AF64" s="9"/>
      <c r="AG64" s="9"/>
      <c r="AH64" s="23" t="str">
        <f t="shared" si="1"/>
        <v>Office costs</v>
      </c>
      <c r="AI64" s="27">
        <f>Cashflow!BF63</f>
        <v>0.2</v>
      </c>
      <c r="AJ64" s="10">
        <f>ROUND((100*$AI64*Cashflow!BG63)/(100+(100*$AI64)),0)</f>
        <v>0</v>
      </c>
      <c r="AK64" s="9">
        <f>ROUND((100*$AI64*Cashflow!BH63)/(100+(100*$AI64)),0)</f>
        <v>0</v>
      </c>
      <c r="AL64" s="9">
        <f>ROUND((100*$AI64*Cashflow!BI63)/(100+(100*$AI64)),0)</f>
        <v>0</v>
      </c>
      <c r="AM64" s="9">
        <f>ROUND((100*$AI64*Cashflow!BJ63)/(100+(100*$AI64)),0)</f>
        <v>0</v>
      </c>
      <c r="AN64" s="9">
        <f>ROUND((100*$AI64*Cashflow!BK63)/(100+(100*$AI64)),0)</f>
        <v>0</v>
      </c>
      <c r="AO64" s="9">
        <f>ROUND((100*$AI64*Cashflow!BL63)/(100+(100*$AI64)),0)</f>
        <v>0</v>
      </c>
      <c r="AP64" s="9">
        <f>ROUND((100*$AI64*Cashflow!BM63)/(100+(100*$AI64)),0)</f>
        <v>0</v>
      </c>
      <c r="AQ64" s="9">
        <f>ROUND((100*$AI64*Cashflow!BN63)/(100+(100*$AI64)),0)</f>
        <v>0</v>
      </c>
      <c r="AR64" s="9">
        <f>ROUND((100*$AI64*Cashflow!BO63)/(100+(100*$AI64)),0)</f>
        <v>0</v>
      </c>
      <c r="AS64" s="9">
        <f>ROUND((100*$AI64*Cashflow!BP63)/(100+(100*$AI64)),0)</f>
        <v>0</v>
      </c>
      <c r="AT64" s="9">
        <f>ROUND((100*$AI64*Cashflow!BQ63)/(100+(100*$AI64)),0)</f>
        <v>0</v>
      </c>
      <c r="AU64" s="8">
        <f>ROUND((100*$AI64*Cashflow!BR63)/(100+(100*$AI64)),0)</f>
        <v>0</v>
      </c>
      <c r="AV64" s="9"/>
    </row>
    <row r="65" spans="2:48" x14ac:dyDescent="0.2">
      <c r="B65" s="23" t="str">
        <f>Cashflow!B64</f>
        <v>Subscriptions</v>
      </c>
      <c r="C65" s="27">
        <f>Cashflow!C64</f>
        <v>0.2</v>
      </c>
      <c r="D65" s="10">
        <f>ROUND((100*$C65*Cashflow!D64)/(100+(100*$C65)),0)</f>
        <v>0</v>
      </c>
      <c r="E65" s="9">
        <f>ROUND((100*$C65*Cashflow!F64)/(100+(100*$C65)),0)</f>
        <v>0</v>
      </c>
      <c r="F65" s="9">
        <f>ROUND((100*$C65*Cashflow!H64)/(100+(100*$C65)),0)</f>
        <v>0</v>
      </c>
      <c r="G65" s="9">
        <f>ROUND((100*$C65*Cashflow!M64)/(100+(100*$C65)),0)</f>
        <v>0</v>
      </c>
      <c r="H65" s="9">
        <f>ROUND((100*$C65*Cashflow!O64)/(100+(100*$C65)),0)</f>
        <v>0</v>
      </c>
      <c r="I65" s="9">
        <f>ROUND((100*$C65*Cashflow!Q64)/(100+(100*$C65)),0)</f>
        <v>0</v>
      </c>
      <c r="J65" s="9">
        <f>ROUND((100*$C65*Cashflow!V64)/(100+(100*$C65)),0)</f>
        <v>0</v>
      </c>
      <c r="K65" s="9">
        <f>ROUND((100*$C65*Cashflow!X64)/(100+(100*$C65)),0)</f>
        <v>0</v>
      </c>
      <c r="L65" s="9">
        <f>ROUND((100*$C65*Cashflow!Z64)/(100+(100*$C65)),0)</f>
        <v>0</v>
      </c>
      <c r="M65" s="9">
        <f>ROUND((100*$C65*Cashflow!AE64)/(100+(100*$C65)),0)</f>
        <v>0</v>
      </c>
      <c r="N65" s="9">
        <f>ROUND((100*$C65*Cashflow!AG64)/(100+(100*$C65)),0)</f>
        <v>0</v>
      </c>
      <c r="O65" s="8">
        <f>ROUND((100*$C65*Cashflow!AI64)/(100+(100*$C65)),0)</f>
        <v>0</v>
      </c>
      <c r="P65" s="9"/>
      <c r="Q65" s="9"/>
      <c r="R65" s="23" t="str">
        <f t="shared" si="0"/>
        <v>Subscriptions</v>
      </c>
      <c r="S65" s="27">
        <f>Cashflow!AP64</f>
        <v>0.2</v>
      </c>
      <c r="T65" s="10">
        <f>ROUND((100*$S65*Cashflow!AQ64)/(100+(100*$S65)),0)</f>
        <v>0</v>
      </c>
      <c r="U65" s="9">
        <f>ROUND((100*$S65*Cashflow!AR64)/(100+(100*$S65)),0)</f>
        <v>0</v>
      </c>
      <c r="V65" s="9">
        <f>ROUND((100*$S65*Cashflow!AS64)/(100+(100*$S65)),0)</f>
        <v>0</v>
      </c>
      <c r="W65" s="9">
        <f>ROUND((100*$S65*Cashflow!AT64)/(100+(100*$S65)),0)</f>
        <v>0</v>
      </c>
      <c r="X65" s="9">
        <f>ROUND((100*$S65*Cashflow!AU64)/(100+(100*$S65)),0)</f>
        <v>0</v>
      </c>
      <c r="Y65" s="9">
        <f>ROUND((100*$S65*Cashflow!AV64)/(100+(100*$S65)),0)</f>
        <v>0</v>
      </c>
      <c r="Z65" s="9">
        <f>ROUND((100*$S65*Cashflow!AW64)/(100+(100*$S65)),0)</f>
        <v>0</v>
      </c>
      <c r="AA65" s="9">
        <f>ROUND((100*$S65*Cashflow!AX64)/(100+(100*$S65)),0)</f>
        <v>0</v>
      </c>
      <c r="AB65" s="9">
        <f>ROUND((100*$S65*Cashflow!AY64)/(100+(100*$S65)),0)</f>
        <v>0</v>
      </c>
      <c r="AC65" s="9">
        <f>ROUND((100*$S65*Cashflow!AZ64)/(100+(100*$S65)),0)</f>
        <v>0</v>
      </c>
      <c r="AD65" s="9">
        <f>ROUND((100*$S65*Cashflow!BA64)/(100+(100*$S65)),0)</f>
        <v>0</v>
      </c>
      <c r="AE65" s="8">
        <f>ROUND((100*$S65*Cashflow!BB64)/(100+(100*$S65)),0)</f>
        <v>0</v>
      </c>
      <c r="AF65" s="9"/>
      <c r="AG65" s="9"/>
      <c r="AH65" s="23" t="str">
        <f t="shared" si="1"/>
        <v>Subscriptions</v>
      </c>
      <c r="AI65" s="27">
        <f>Cashflow!BF64</f>
        <v>0.2</v>
      </c>
      <c r="AJ65" s="10">
        <f>ROUND((100*$AI65*Cashflow!BG64)/(100+(100*$AI65)),0)</f>
        <v>0</v>
      </c>
      <c r="AK65" s="9">
        <f>ROUND((100*$AI65*Cashflow!BH64)/(100+(100*$AI65)),0)</f>
        <v>0</v>
      </c>
      <c r="AL65" s="9">
        <f>ROUND((100*$AI65*Cashflow!BI64)/(100+(100*$AI65)),0)</f>
        <v>0</v>
      </c>
      <c r="AM65" s="9">
        <f>ROUND((100*$AI65*Cashflow!BJ64)/(100+(100*$AI65)),0)</f>
        <v>0</v>
      </c>
      <c r="AN65" s="9">
        <f>ROUND((100*$AI65*Cashflow!BK64)/(100+(100*$AI65)),0)</f>
        <v>0</v>
      </c>
      <c r="AO65" s="9">
        <f>ROUND((100*$AI65*Cashflow!BL64)/(100+(100*$AI65)),0)</f>
        <v>0</v>
      </c>
      <c r="AP65" s="9">
        <f>ROUND((100*$AI65*Cashflow!BM64)/(100+(100*$AI65)),0)</f>
        <v>0</v>
      </c>
      <c r="AQ65" s="9">
        <f>ROUND((100*$AI65*Cashflow!BN64)/(100+(100*$AI65)),0)</f>
        <v>0</v>
      </c>
      <c r="AR65" s="9">
        <f>ROUND((100*$AI65*Cashflow!BO64)/(100+(100*$AI65)),0)</f>
        <v>0</v>
      </c>
      <c r="AS65" s="9">
        <f>ROUND((100*$AI65*Cashflow!BP64)/(100+(100*$AI65)),0)</f>
        <v>0</v>
      </c>
      <c r="AT65" s="9">
        <f>ROUND((100*$AI65*Cashflow!BQ64)/(100+(100*$AI65)),0)</f>
        <v>0</v>
      </c>
      <c r="AU65" s="8">
        <f>ROUND((100*$AI65*Cashflow!BR64)/(100+(100*$AI65)),0)</f>
        <v>0</v>
      </c>
      <c r="AV65" s="9"/>
    </row>
    <row r="66" spans="2:48" x14ac:dyDescent="0.2">
      <c r="B66" s="23" t="str">
        <f>Cashflow!B65</f>
        <v>Miscellaneous</v>
      </c>
      <c r="C66" s="27">
        <f>Cashflow!C65</f>
        <v>0</v>
      </c>
      <c r="D66" s="10">
        <f>ROUND((100*$C66*Cashflow!D65)/(100+(100*$C66)),0)</f>
        <v>0</v>
      </c>
      <c r="E66" s="9">
        <f>ROUND((100*$C66*Cashflow!F65)/(100+(100*$C66)),0)</f>
        <v>0</v>
      </c>
      <c r="F66" s="9">
        <f>ROUND((100*$C66*Cashflow!H65)/(100+(100*$C66)),0)</f>
        <v>0</v>
      </c>
      <c r="G66" s="9">
        <f>ROUND((100*$C66*Cashflow!M65)/(100+(100*$C66)),0)</f>
        <v>0</v>
      </c>
      <c r="H66" s="9">
        <f>ROUND((100*$C66*Cashflow!O65)/(100+(100*$C66)),0)</f>
        <v>0</v>
      </c>
      <c r="I66" s="9">
        <f>ROUND((100*$C66*Cashflow!Q65)/(100+(100*$C66)),0)</f>
        <v>0</v>
      </c>
      <c r="J66" s="9">
        <f>ROUND((100*$C66*Cashflow!V65)/(100+(100*$C66)),0)</f>
        <v>0</v>
      </c>
      <c r="K66" s="9">
        <f>ROUND((100*$C66*Cashflow!X65)/(100+(100*$C66)),0)</f>
        <v>0</v>
      </c>
      <c r="L66" s="9">
        <f>ROUND((100*$C66*Cashflow!Z65)/(100+(100*$C66)),0)</f>
        <v>0</v>
      </c>
      <c r="M66" s="9">
        <f>ROUND((100*$C66*Cashflow!AE65)/(100+(100*$C66)),0)</f>
        <v>0</v>
      </c>
      <c r="N66" s="9">
        <f>ROUND((100*$C66*Cashflow!AG65)/(100+(100*$C66)),0)</f>
        <v>0</v>
      </c>
      <c r="O66" s="8">
        <f>ROUND((100*$C66*Cashflow!AI65)/(100+(100*$C66)),0)</f>
        <v>0</v>
      </c>
      <c r="P66" s="9"/>
      <c r="Q66" s="9"/>
      <c r="R66" s="23" t="str">
        <f t="shared" si="0"/>
        <v>Miscellaneous</v>
      </c>
      <c r="S66" s="27">
        <f>Cashflow!AP65</f>
        <v>0</v>
      </c>
      <c r="T66" s="10">
        <f>ROUND((100*$S66*Cashflow!AQ65)/(100+(100*$S66)),0)</f>
        <v>0</v>
      </c>
      <c r="U66" s="9">
        <f>ROUND((100*$S66*Cashflow!AR65)/(100+(100*$S66)),0)</f>
        <v>0</v>
      </c>
      <c r="V66" s="9">
        <f>ROUND((100*$S66*Cashflow!AS65)/(100+(100*$S66)),0)</f>
        <v>0</v>
      </c>
      <c r="W66" s="9">
        <f>ROUND((100*$S66*Cashflow!AT65)/(100+(100*$S66)),0)</f>
        <v>0</v>
      </c>
      <c r="X66" s="9">
        <f>ROUND((100*$S66*Cashflow!AU65)/(100+(100*$S66)),0)</f>
        <v>0</v>
      </c>
      <c r="Y66" s="9">
        <f>ROUND((100*$S66*Cashflow!AV65)/(100+(100*$S66)),0)</f>
        <v>0</v>
      </c>
      <c r="Z66" s="9">
        <f>ROUND((100*$S66*Cashflow!AW65)/(100+(100*$S66)),0)</f>
        <v>0</v>
      </c>
      <c r="AA66" s="9">
        <f>ROUND((100*$S66*Cashflow!AX65)/(100+(100*$S66)),0)</f>
        <v>0</v>
      </c>
      <c r="AB66" s="9">
        <f>ROUND((100*$S66*Cashflow!AY65)/(100+(100*$S66)),0)</f>
        <v>0</v>
      </c>
      <c r="AC66" s="9">
        <f>ROUND((100*$S66*Cashflow!AZ65)/(100+(100*$S66)),0)</f>
        <v>0</v>
      </c>
      <c r="AD66" s="9">
        <f>ROUND((100*$S66*Cashflow!BA65)/(100+(100*$S66)),0)</f>
        <v>0</v>
      </c>
      <c r="AE66" s="8">
        <f>ROUND((100*$S66*Cashflow!BB65)/(100+(100*$S66)),0)</f>
        <v>0</v>
      </c>
      <c r="AF66" s="9"/>
      <c r="AG66" s="9"/>
      <c r="AH66" s="23" t="str">
        <f t="shared" si="1"/>
        <v>Miscellaneous</v>
      </c>
      <c r="AI66" s="27">
        <f>Cashflow!BF65</f>
        <v>0</v>
      </c>
      <c r="AJ66" s="10">
        <f>ROUND((100*$AI66*Cashflow!BG65)/(100+(100*$AI66)),0)</f>
        <v>0</v>
      </c>
      <c r="AK66" s="9">
        <f>ROUND((100*$AI66*Cashflow!BH65)/(100+(100*$AI66)),0)</f>
        <v>0</v>
      </c>
      <c r="AL66" s="9">
        <f>ROUND((100*$AI66*Cashflow!BI65)/(100+(100*$AI66)),0)</f>
        <v>0</v>
      </c>
      <c r="AM66" s="9">
        <f>ROUND((100*$AI66*Cashflow!BJ65)/(100+(100*$AI66)),0)</f>
        <v>0</v>
      </c>
      <c r="AN66" s="9">
        <f>ROUND((100*$AI66*Cashflow!BK65)/(100+(100*$AI66)),0)</f>
        <v>0</v>
      </c>
      <c r="AO66" s="9">
        <f>ROUND((100*$AI66*Cashflow!BL65)/(100+(100*$AI66)),0)</f>
        <v>0</v>
      </c>
      <c r="AP66" s="9">
        <f>ROUND((100*$AI66*Cashflow!BM65)/(100+(100*$AI66)),0)</f>
        <v>0</v>
      </c>
      <c r="AQ66" s="9">
        <f>ROUND((100*$AI66*Cashflow!BN65)/(100+(100*$AI66)),0)</f>
        <v>0</v>
      </c>
      <c r="AR66" s="9">
        <f>ROUND((100*$AI66*Cashflow!BO65)/(100+(100*$AI66)),0)</f>
        <v>0</v>
      </c>
      <c r="AS66" s="9">
        <f>ROUND((100*$AI66*Cashflow!BP65)/(100+(100*$AI66)),0)</f>
        <v>0</v>
      </c>
      <c r="AT66" s="9">
        <f>ROUND((100*$AI66*Cashflow!BQ65)/(100+(100*$AI66)),0)</f>
        <v>0</v>
      </c>
      <c r="AU66" s="8">
        <f>ROUND((100*$AI66*Cashflow!BR65)/(100+(100*$AI66)),0)</f>
        <v>0</v>
      </c>
      <c r="AV66" s="9"/>
    </row>
    <row r="67" spans="2:48" x14ac:dyDescent="0.2">
      <c r="B67" s="23" t="str">
        <f>Cashflow!B66</f>
        <v>Accountant and professional fees</v>
      </c>
      <c r="C67" s="27">
        <f>Cashflow!C66</f>
        <v>0.2</v>
      </c>
      <c r="D67" s="10">
        <f>ROUND((100*$C67*Cashflow!D66)/(100+(100*$C67)),0)</f>
        <v>0</v>
      </c>
      <c r="E67" s="9">
        <f>ROUND((100*$C67*Cashflow!F66)/(100+(100*$C67)),0)</f>
        <v>0</v>
      </c>
      <c r="F67" s="9">
        <f>ROUND((100*$C67*Cashflow!H66)/(100+(100*$C67)),0)</f>
        <v>0</v>
      </c>
      <c r="G67" s="9">
        <f>ROUND((100*$C67*Cashflow!M66)/(100+(100*$C67)),0)</f>
        <v>0</v>
      </c>
      <c r="H67" s="9">
        <f>ROUND((100*$C67*Cashflow!O66)/(100+(100*$C67)),0)</f>
        <v>0</v>
      </c>
      <c r="I67" s="9">
        <f>ROUND((100*$C67*Cashflow!Q66)/(100+(100*$C67)),0)</f>
        <v>0</v>
      </c>
      <c r="J67" s="9">
        <f>ROUND((100*$C67*Cashflow!V66)/(100+(100*$C67)),0)</f>
        <v>0</v>
      </c>
      <c r="K67" s="9">
        <f>ROUND((100*$C67*Cashflow!X66)/(100+(100*$C67)),0)</f>
        <v>0</v>
      </c>
      <c r="L67" s="9">
        <f>ROUND((100*$C67*Cashflow!Z66)/(100+(100*$C67)),0)</f>
        <v>0</v>
      </c>
      <c r="M67" s="9">
        <f>ROUND((100*$C67*Cashflow!AE66)/(100+(100*$C67)),0)</f>
        <v>0</v>
      </c>
      <c r="N67" s="9">
        <f>ROUND((100*$C67*Cashflow!AG66)/(100+(100*$C67)),0)</f>
        <v>0</v>
      </c>
      <c r="O67" s="8">
        <f>ROUND((100*$C67*Cashflow!AI66)/(100+(100*$C67)),0)</f>
        <v>0</v>
      </c>
      <c r="P67" s="9"/>
      <c r="Q67" s="9"/>
      <c r="R67" s="23" t="str">
        <f t="shared" si="0"/>
        <v>Accountant and professional fees</v>
      </c>
      <c r="S67" s="27">
        <f>Cashflow!AP66</f>
        <v>0.2</v>
      </c>
      <c r="T67" s="10">
        <f>ROUND((100*$S67*Cashflow!AQ66)/(100+(100*$S67)),0)</f>
        <v>0</v>
      </c>
      <c r="U67" s="9">
        <f>ROUND((100*$S67*Cashflow!AR66)/(100+(100*$S67)),0)</f>
        <v>0</v>
      </c>
      <c r="V67" s="9">
        <f>ROUND((100*$S67*Cashflow!AS66)/(100+(100*$S67)),0)</f>
        <v>0</v>
      </c>
      <c r="W67" s="9">
        <f>ROUND((100*$S67*Cashflow!AT66)/(100+(100*$S67)),0)</f>
        <v>0</v>
      </c>
      <c r="X67" s="9">
        <f>ROUND((100*$S67*Cashflow!AU66)/(100+(100*$S67)),0)</f>
        <v>0</v>
      </c>
      <c r="Y67" s="9">
        <f>ROUND((100*$S67*Cashflow!AV66)/(100+(100*$S67)),0)</f>
        <v>0</v>
      </c>
      <c r="Z67" s="9">
        <f>ROUND((100*$S67*Cashflow!AW66)/(100+(100*$S67)),0)</f>
        <v>0</v>
      </c>
      <c r="AA67" s="9">
        <f>ROUND((100*$S67*Cashflow!AX66)/(100+(100*$S67)),0)</f>
        <v>0</v>
      </c>
      <c r="AB67" s="9">
        <f>ROUND((100*$S67*Cashflow!AY66)/(100+(100*$S67)),0)</f>
        <v>0</v>
      </c>
      <c r="AC67" s="9">
        <f>ROUND((100*$S67*Cashflow!AZ66)/(100+(100*$S67)),0)</f>
        <v>0</v>
      </c>
      <c r="AD67" s="9">
        <f>ROUND((100*$S67*Cashflow!BA66)/(100+(100*$S67)),0)</f>
        <v>0</v>
      </c>
      <c r="AE67" s="8">
        <f>ROUND((100*$S67*Cashflow!BB66)/(100+(100*$S67)),0)</f>
        <v>0</v>
      </c>
      <c r="AF67" s="9"/>
      <c r="AG67" s="9"/>
      <c r="AH67" s="23" t="str">
        <f t="shared" si="1"/>
        <v>Accountant and professional fees</v>
      </c>
      <c r="AI67" s="27">
        <f>Cashflow!BF66</f>
        <v>0.2</v>
      </c>
      <c r="AJ67" s="10">
        <f>ROUND((100*$AI67*Cashflow!BG66)/(100+(100*$AI67)),0)</f>
        <v>0</v>
      </c>
      <c r="AK67" s="9">
        <f>ROUND((100*$AI67*Cashflow!BH66)/(100+(100*$AI67)),0)</f>
        <v>0</v>
      </c>
      <c r="AL67" s="9">
        <f>ROUND((100*$AI67*Cashflow!BI66)/(100+(100*$AI67)),0)</f>
        <v>0</v>
      </c>
      <c r="AM67" s="9">
        <f>ROUND((100*$AI67*Cashflow!BJ66)/(100+(100*$AI67)),0)</f>
        <v>0</v>
      </c>
      <c r="AN67" s="9">
        <f>ROUND((100*$AI67*Cashflow!BK66)/(100+(100*$AI67)),0)</f>
        <v>0</v>
      </c>
      <c r="AO67" s="9">
        <f>ROUND((100*$AI67*Cashflow!BL66)/(100+(100*$AI67)),0)</f>
        <v>0</v>
      </c>
      <c r="AP67" s="9">
        <f>ROUND((100*$AI67*Cashflow!BM66)/(100+(100*$AI67)),0)</f>
        <v>0</v>
      </c>
      <c r="AQ67" s="9">
        <f>ROUND((100*$AI67*Cashflow!BN66)/(100+(100*$AI67)),0)</f>
        <v>0</v>
      </c>
      <c r="AR67" s="9">
        <f>ROUND((100*$AI67*Cashflow!BO66)/(100+(100*$AI67)),0)</f>
        <v>0</v>
      </c>
      <c r="AS67" s="9">
        <f>ROUND((100*$AI67*Cashflow!BP66)/(100+(100*$AI67)),0)</f>
        <v>0</v>
      </c>
      <c r="AT67" s="9">
        <f>ROUND((100*$AI67*Cashflow!BQ66)/(100+(100*$AI67)),0)</f>
        <v>0</v>
      </c>
      <c r="AU67" s="8">
        <f>ROUND((100*$AI67*Cashflow!BR66)/(100+(100*$AI67)),0)</f>
        <v>0</v>
      </c>
      <c r="AV67" s="9"/>
    </row>
    <row r="68" spans="2:48" x14ac:dyDescent="0.2">
      <c r="B68" s="25" t="str">
        <f>Cashflow!B67</f>
        <v>Bank charges (not interest)</v>
      </c>
      <c r="C68" s="27">
        <f>Cashflow!C67</f>
        <v>0.2</v>
      </c>
      <c r="D68" s="10">
        <f>ROUND((100*$C68*Cashflow!D67)/(100+(100*$C68)),0)</f>
        <v>0</v>
      </c>
      <c r="E68" s="9">
        <f>ROUND((100*$C68*Cashflow!F67)/(100+(100*$C68)),0)</f>
        <v>0</v>
      </c>
      <c r="F68" s="9">
        <f>ROUND((100*$C68*Cashflow!H67)/(100+(100*$C68)),0)</f>
        <v>0</v>
      </c>
      <c r="G68" s="9">
        <f>ROUND((100*$C68*Cashflow!M67)/(100+(100*$C68)),0)</f>
        <v>0</v>
      </c>
      <c r="H68" s="9">
        <f>ROUND((100*$C68*Cashflow!O67)/(100+(100*$C68)),0)</f>
        <v>0</v>
      </c>
      <c r="I68" s="9">
        <f>ROUND((100*$C68*Cashflow!Q67)/(100+(100*$C68)),0)</f>
        <v>0</v>
      </c>
      <c r="J68" s="9">
        <f>ROUND((100*$C68*Cashflow!V67)/(100+(100*$C68)),0)</f>
        <v>0</v>
      </c>
      <c r="K68" s="9">
        <f>ROUND((100*$C68*Cashflow!X67)/(100+(100*$C68)),0)</f>
        <v>0</v>
      </c>
      <c r="L68" s="9">
        <f>ROUND((100*$C68*Cashflow!Z67)/(100+(100*$C68)),0)</f>
        <v>0</v>
      </c>
      <c r="M68" s="9">
        <f>ROUND((100*$C68*Cashflow!AE67)/(100+(100*$C68)),0)</f>
        <v>0</v>
      </c>
      <c r="N68" s="9">
        <f>ROUND((100*$C68*Cashflow!AG67)/(100+(100*$C68)),0)</f>
        <v>0</v>
      </c>
      <c r="O68" s="8">
        <f>ROUND((100*$C68*Cashflow!AI67)/(100+(100*$C68)),0)</f>
        <v>0</v>
      </c>
      <c r="P68" s="9"/>
      <c r="Q68" s="9"/>
      <c r="R68" s="25" t="str">
        <f t="shared" si="0"/>
        <v>Bank charges (not interest)</v>
      </c>
      <c r="S68" s="27">
        <f>Cashflow!AP67</f>
        <v>0.2</v>
      </c>
      <c r="T68" s="10">
        <f>ROUND((100*$S68*Cashflow!AQ67)/(100+(100*$S68)),0)</f>
        <v>0</v>
      </c>
      <c r="U68" s="9">
        <f>ROUND((100*$S68*Cashflow!AR67)/(100+(100*$S68)),0)</f>
        <v>0</v>
      </c>
      <c r="V68" s="9">
        <f>ROUND((100*$S68*Cashflow!AS67)/(100+(100*$S68)),0)</f>
        <v>0</v>
      </c>
      <c r="W68" s="9">
        <f>ROUND((100*$S68*Cashflow!AT67)/(100+(100*$S68)),0)</f>
        <v>0</v>
      </c>
      <c r="X68" s="9">
        <f>ROUND((100*$S68*Cashflow!AU67)/(100+(100*$S68)),0)</f>
        <v>0</v>
      </c>
      <c r="Y68" s="9">
        <f>ROUND((100*$S68*Cashflow!AV67)/(100+(100*$S68)),0)</f>
        <v>0</v>
      </c>
      <c r="Z68" s="9">
        <f>ROUND((100*$S68*Cashflow!AW67)/(100+(100*$S68)),0)</f>
        <v>0</v>
      </c>
      <c r="AA68" s="9">
        <f>ROUND((100*$S68*Cashflow!AX67)/(100+(100*$S68)),0)</f>
        <v>0</v>
      </c>
      <c r="AB68" s="9">
        <f>ROUND((100*$S68*Cashflow!AY67)/(100+(100*$S68)),0)</f>
        <v>0</v>
      </c>
      <c r="AC68" s="9">
        <f>ROUND((100*$S68*Cashflow!AZ67)/(100+(100*$S68)),0)</f>
        <v>0</v>
      </c>
      <c r="AD68" s="9">
        <f>ROUND((100*$S68*Cashflow!BA67)/(100+(100*$S68)),0)</f>
        <v>0</v>
      </c>
      <c r="AE68" s="8">
        <f>ROUND((100*$S68*Cashflow!BB67)/(100+(100*$S68)),0)</f>
        <v>0</v>
      </c>
      <c r="AF68" s="9"/>
      <c r="AG68" s="9"/>
      <c r="AH68" s="25" t="str">
        <f t="shared" si="1"/>
        <v>Bank charges (not interest)</v>
      </c>
      <c r="AI68" s="27">
        <f>Cashflow!BF67</f>
        <v>0.2</v>
      </c>
      <c r="AJ68" s="10">
        <f>ROUND((100*$AI68*Cashflow!BG67)/(100+(100*$AI68)),0)</f>
        <v>0</v>
      </c>
      <c r="AK68" s="9">
        <f>ROUND((100*$AI68*Cashflow!BH67)/(100+(100*$AI68)),0)</f>
        <v>0</v>
      </c>
      <c r="AL68" s="9">
        <f>ROUND((100*$AI68*Cashflow!BI67)/(100+(100*$AI68)),0)</f>
        <v>0</v>
      </c>
      <c r="AM68" s="9">
        <f>ROUND((100*$AI68*Cashflow!BJ67)/(100+(100*$AI68)),0)</f>
        <v>0</v>
      </c>
      <c r="AN68" s="9">
        <f>ROUND((100*$AI68*Cashflow!BK67)/(100+(100*$AI68)),0)</f>
        <v>0</v>
      </c>
      <c r="AO68" s="9">
        <f>ROUND((100*$AI68*Cashflow!BL67)/(100+(100*$AI68)),0)</f>
        <v>0</v>
      </c>
      <c r="AP68" s="9">
        <f>ROUND((100*$AI68*Cashflow!BM67)/(100+(100*$AI68)),0)</f>
        <v>0</v>
      </c>
      <c r="AQ68" s="9">
        <f>ROUND((100*$AI68*Cashflow!BN67)/(100+(100*$AI68)),0)</f>
        <v>0</v>
      </c>
      <c r="AR68" s="9">
        <f>ROUND((100*$AI68*Cashflow!BO67)/(100+(100*$AI68)),0)</f>
        <v>0</v>
      </c>
      <c r="AS68" s="9">
        <f>ROUND((100*$AI68*Cashflow!BP67)/(100+(100*$AI68)),0)</f>
        <v>0</v>
      </c>
      <c r="AT68" s="9">
        <f>ROUND((100*$AI68*Cashflow!BQ67)/(100+(100*$AI68)),0)</f>
        <v>0</v>
      </c>
      <c r="AU68" s="8">
        <f>ROUND((100*$AI68*Cashflow!BR67)/(100+(100*$AI68)),0)</f>
        <v>0</v>
      </c>
      <c r="AV68" s="9"/>
    </row>
    <row r="69" spans="2:48" x14ac:dyDescent="0.2">
      <c r="B69" s="21">
        <f>Cashflow!B68</f>
        <v>0</v>
      </c>
      <c r="C69" s="27">
        <f>Cashflow!C68</f>
        <v>0</v>
      </c>
      <c r="D69" s="10">
        <f>ROUND((100*$C69*Cashflow!D68)/(100+(100*$C69)),0)</f>
        <v>0</v>
      </c>
      <c r="E69" s="9">
        <f>ROUND((100*$C69*Cashflow!F68)/(100+(100*$C69)),0)</f>
        <v>0</v>
      </c>
      <c r="F69" s="9">
        <f>ROUND((100*$C69*Cashflow!H68)/(100+(100*$C69)),0)</f>
        <v>0</v>
      </c>
      <c r="G69" s="9">
        <f>ROUND((100*$C69*Cashflow!M68)/(100+(100*$C69)),0)</f>
        <v>0</v>
      </c>
      <c r="H69" s="9">
        <f>ROUND((100*$C69*Cashflow!O68)/(100+(100*$C69)),0)</f>
        <v>0</v>
      </c>
      <c r="I69" s="9">
        <f>ROUND((100*$C69*Cashflow!Q68)/(100+(100*$C69)),0)</f>
        <v>0</v>
      </c>
      <c r="J69" s="9">
        <f>ROUND((100*$C69*Cashflow!V68)/(100+(100*$C69)),0)</f>
        <v>0</v>
      </c>
      <c r="K69" s="9">
        <f>ROUND((100*$C69*Cashflow!X68)/(100+(100*$C69)),0)</f>
        <v>0</v>
      </c>
      <c r="L69" s="9">
        <f>ROUND((100*$C69*Cashflow!Z68)/(100+(100*$C69)),0)</f>
        <v>0</v>
      </c>
      <c r="M69" s="9">
        <f>ROUND((100*$C69*Cashflow!AE68)/(100+(100*$C69)),0)</f>
        <v>0</v>
      </c>
      <c r="N69" s="9">
        <f>ROUND((100*$C69*Cashflow!AG68)/(100+(100*$C69)),0)</f>
        <v>0</v>
      </c>
      <c r="O69" s="8">
        <f>ROUND((100*$C69*Cashflow!AI68)/(100+(100*$C69)),0)</f>
        <v>0</v>
      </c>
      <c r="P69" s="9"/>
      <c r="Q69" s="9"/>
      <c r="R69" s="21">
        <f t="shared" si="0"/>
        <v>0</v>
      </c>
      <c r="S69" s="27">
        <f>Cashflow!AP68</f>
        <v>0</v>
      </c>
      <c r="T69" s="10">
        <f>ROUND((100*$S69*Cashflow!AQ68)/(100+(100*$S69)),0)</f>
        <v>0</v>
      </c>
      <c r="U69" s="9">
        <f>ROUND((100*$S69*Cashflow!AR68)/(100+(100*$S69)),0)</f>
        <v>0</v>
      </c>
      <c r="V69" s="9">
        <f>ROUND((100*$S69*Cashflow!AS68)/(100+(100*$S69)),0)</f>
        <v>0</v>
      </c>
      <c r="W69" s="9">
        <f>ROUND((100*$S69*Cashflow!AT68)/(100+(100*$S69)),0)</f>
        <v>0</v>
      </c>
      <c r="X69" s="9">
        <f>ROUND((100*$S69*Cashflow!AU68)/(100+(100*$S69)),0)</f>
        <v>0</v>
      </c>
      <c r="Y69" s="9">
        <f>ROUND((100*$S69*Cashflow!AV68)/(100+(100*$S69)),0)</f>
        <v>0</v>
      </c>
      <c r="Z69" s="9">
        <f>ROUND((100*$S69*Cashflow!AW68)/(100+(100*$S69)),0)</f>
        <v>0</v>
      </c>
      <c r="AA69" s="9">
        <f>ROUND((100*$S69*Cashflow!AX68)/(100+(100*$S69)),0)</f>
        <v>0</v>
      </c>
      <c r="AB69" s="9">
        <f>ROUND((100*$S69*Cashflow!AY68)/(100+(100*$S69)),0)</f>
        <v>0</v>
      </c>
      <c r="AC69" s="9">
        <f>ROUND((100*$S69*Cashflow!AZ68)/(100+(100*$S69)),0)</f>
        <v>0</v>
      </c>
      <c r="AD69" s="9">
        <f>ROUND((100*$S69*Cashflow!BA68)/(100+(100*$S69)),0)</f>
        <v>0</v>
      </c>
      <c r="AE69" s="8">
        <f>ROUND((100*$S69*Cashflow!BB68)/(100+(100*$S69)),0)</f>
        <v>0</v>
      </c>
      <c r="AF69" s="9"/>
      <c r="AG69" s="9"/>
      <c r="AH69" s="21">
        <f t="shared" si="1"/>
        <v>0</v>
      </c>
      <c r="AI69" s="27">
        <f>Cashflow!BF68</f>
        <v>0</v>
      </c>
      <c r="AJ69" s="10">
        <f>ROUND((100*$AI69*Cashflow!BG68)/(100+(100*$AI69)),0)</f>
        <v>0</v>
      </c>
      <c r="AK69" s="9">
        <f>ROUND((100*$AI69*Cashflow!BH68)/(100+(100*$AI69)),0)</f>
        <v>0</v>
      </c>
      <c r="AL69" s="9">
        <f>ROUND((100*$AI69*Cashflow!BI68)/(100+(100*$AI69)),0)</f>
        <v>0</v>
      </c>
      <c r="AM69" s="9">
        <f>ROUND((100*$AI69*Cashflow!BJ68)/(100+(100*$AI69)),0)</f>
        <v>0</v>
      </c>
      <c r="AN69" s="9">
        <f>ROUND((100*$AI69*Cashflow!BK68)/(100+(100*$AI69)),0)</f>
        <v>0</v>
      </c>
      <c r="AO69" s="9">
        <f>ROUND((100*$AI69*Cashflow!BL68)/(100+(100*$AI69)),0)</f>
        <v>0</v>
      </c>
      <c r="AP69" s="9">
        <f>ROUND((100*$AI69*Cashflow!BM68)/(100+(100*$AI69)),0)</f>
        <v>0</v>
      </c>
      <c r="AQ69" s="9">
        <f>ROUND((100*$AI69*Cashflow!BN68)/(100+(100*$AI69)),0)</f>
        <v>0</v>
      </c>
      <c r="AR69" s="9">
        <f>ROUND((100*$AI69*Cashflow!BO68)/(100+(100*$AI69)),0)</f>
        <v>0</v>
      </c>
      <c r="AS69" s="9">
        <f>ROUND((100*$AI69*Cashflow!BP68)/(100+(100*$AI69)),0)</f>
        <v>0</v>
      </c>
      <c r="AT69" s="9">
        <f>ROUND((100*$AI69*Cashflow!BQ68)/(100+(100*$AI69)),0)</f>
        <v>0</v>
      </c>
      <c r="AU69" s="8">
        <f>ROUND((100*$AI69*Cashflow!BR68)/(100+(100*$AI69)),0)</f>
        <v>0</v>
      </c>
      <c r="AV69" s="9"/>
    </row>
    <row r="70" spans="2:48" x14ac:dyDescent="0.2">
      <c r="B70" s="21" t="str">
        <f>Cashflow!B69</f>
        <v xml:space="preserve">Rent </v>
      </c>
      <c r="C70" s="27">
        <f>Cashflow!C69</f>
        <v>0</v>
      </c>
      <c r="D70" s="10">
        <f>ROUND((100*$C70*Cashflow!D69)/(100+(100*$C70)),0)</f>
        <v>0</v>
      </c>
      <c r="E70" s="9">
        <f>ROUND((100*$C70*Cashflow!F69)/(100+(100*$C70)),0)</f>
        <v>0</v>
      </c>
      <c r="F70" s="9">
        <f>ROUND((100*$C70*Cashflow!H69)/(100+(100*$C70)),0)</f>
        <v>0</v>
      </c>
      <c r="G70" s="9">
        <f>ROUND((100*$C70*Cashflow!M69)/(100+(100*$C70)),0)</f>
        <v>0</v>
      </c>
      <c r="H70" s="9">
        <f>ROUND((100*$C70*Cashflow!O69)/(100+(100*$C70)),0)</f>
        <v>0</v>
      </c>
      <c r="I70" s="9">
        <f>ROUND((100*$C70*Cashflow!Q69)/(100+(100*$C70)),0)</f>
        <v>0</v>
      </c>
      <c r="J70" s="9">
        <f>ROUND((100*$C70*Cashflow!V69)/(100+(100*$C70)),0)</f>
        <v>0</v>
      </c>
      <c r="K70" s="9">
        <f>ROUND((100*$C70*Cashflow!X69)/(100+(100*$C70)),0)</f>
        <v>0</v>
      </c>
      <c r="L70" s="9">
        <f>ROUND((100*$C70*Cashflow!Z69)/(100+(100*$C70)),0)</f>
        <v>0</v>
      </c>
      <c r="M70" s="9">
        <f>ROUND((100*$C70*Cashflow!AE69)/(100+(100*$C70)),0)</f>
        <v>0</v>
      </c>
      <c r="N70" s="9">
        <f>ROUND((100*$C70*Cashflow!AG69)/(100+(100*$C70)),0)</f>
        <v>0</v>
      </c>
      <c r="O70" s="8">
        <f>ROUND((100*$C70*Cashflow!AI69)/(100+(100*$C70)),0)</f>
        <v>0</v>
      </c>
      <c r="P70" s="9"/>
      <c r="Q70" s="9"/>
      <c r="R70" s="21" t="str">
        <f t="shared" si="0"/>
        <v xml:space="preserve">Rent </v>
      </c>
      <c r="S70" s="27">
        <f>Cashflow!AP69</f>
        <v>0</v>
      </c>
      <c r="T70" s="10">
        <f>ROUND((100*$S70*Cashflow!AQ69)/(100+(100*$S70)),0)</f>
        <v>0</v>
      </c>
      <c r="U70" s="9">
        <f>ROUND((100*$S70*Cashflow!AR69)/(100+(100*$S70)),0)</f>
        <v>0</v>
      </c>
      <c r="V70" s="9">
        <f>ROUND((100*$S70*Cashflow!AS69)/(100+(100*$S70)),0)</f>
        <v>0</v>
      </c>
      <c r="W70" s="9">
        <f>ROUND((100*$S70*Cashflow!AT69)/(100+(100*$S70)),0)</f>
        <v>0</v>
      </c>
      <c r="X70" s="9">
        <f>ROUND((100*$S70*Cashflow!AU69)/(100+(100*$S70)),0)</f>
        <v>0</v>
      </c>
      <c r="Y70" s="9">
        <f>ROUND((100*$S70*Cashflow!AV69)/(100+(100*$S70)),0)</f>
        <v>0</v>
      </c>
      <c r="Z70" s="9">
        <f>ROUND((100*$S70*Cashflow!AW69)/(100+(100*$S70)),0)</f>
        <v>0</v>
      </c>
      <c r="AA70" s="9">
        <f>ROUND((100*$S70*Cashflow!AX69)/(100+(100*$S70)),0)</f>
        <v>0</v>
      </c>
      <c r="AB70" s="9">
        <f>ROUND((100*$S70*Cashflow!AY69)/(100+(100*$S70)),0)</f>
        <v>0</v>
      </c>
      <c r="AC70" s="9">
        <f>ROUND((100*$S70*Cashflow!AZ69)/(100+(100*$S70)),0)</f>
        <v>0</v>
      </c>
      <c r="AD70" s="9">
        <f>ROUND((100*$S70*Cashflow!BA69)/(100+(100*$S70)),0)</f>
        <v>0</v>
      </c>
      <c r="AE70" s="8">
        <f>ROUND((100*$S70*Cashflow!BB69)/(100+(100*$S70)),0)</f>
        <v>0</v>
      </c>
      <c r="AF70" s="9"/>
      <c r="AG70" s="9"/>
      <c r="AH70" s="21" t="str">
        <f t="shared" si="1"/>
        <v xml:space="preserve">Rent </v>
      </c>
      <c r="AI70" s="27">
        <f>Cashflow!BF69</f>
        <v>0</v>
      </c>
      <c r="AJ70" s="10">
        <f>ROUND((100*$AI70*Cashflow!BG69)/(100+(100*$AI70)),0)</f>
        <v>0</v>
      </c>
      <c r="AK70" s="9">
        <f>ROUND((100*$AI70*Cashflow!BH69)/(100+(100*$AI70)),0)</f>
        <v>0</v>
      </c>
      <c r="AL70" s="9">
        <f>ROUND((100*$AI70*Cashflow!BI69)/(100+(100*$AI70)),0)</f>
        <v>0</v>
      </c>
      <c r="AM70" s="9">
        <f>ROUND((100*$AI70*Cashflow!BJ69)/(100+(100*$AI70)),0)</f>
        <v>0</v>
      </c>
      <c r="AN70" s="9">
        <f>ROUND((100*$AI70*Cashflow!BK69)/(100+(100*$AI70)),0)</f>
        <v>0</v>
      </c>
      <c r="AO70" s="9">
        <f>ROUND((100*$AI70*Cashflow!BL69)/(100+(100*$AI70)),0)</f>
        <v>0</v>
      </c>
      <c r="AP70" s="9">
        <f>ROUND((100*$AI70*Cashflow!BM69)/(100+(100*$AI70)),0)</f>
        <v>0</v>
      </c>
      <c r="AQ70" s="9">
        <f>ROUND((100*$AI70*Cashflow!BN69)/(100+(100*$AI70)),0)</f>
        <v>0</v>
      </c>
      <c r="AR70" s="9">
        <f>ROUND((100*$AI70*Cashflow!BO69)/(100+(100*$AI70)),0)</f>
        <v>0</v>
      </c>
      <c r="AS70" s="9">
        <f>ROUND((100*$AI70*Cashflow!BP69)/(100+(100*$AI70)),0)</f>
        <v>0</v>
      </c>
      <c r="AT70" s="9">
        <f>ROUND((100*$AI70*Cashflow!BQ69)/(100+(100*$AI70)),0)</f>
        <v>0</v>
      </c>
      <c r="AU70" s="8">
        <f>ROUND((100*$AI70*Cashflow!BR69)/(100+(100*$AI70)),0)</f>
        <v>0</v>
      </c>
      <c r="AV70" s="9"/>
    </row>
    <row r="71" spans="2:48" x14ac:dyDescent="0.2">
      <c r="B71" s="21" t="str">
        <f>Cashflow!B70</f>
        <v>Property repairs</v>
      </c>
      <c r="C71" s="27">
        <f>Cashflow!C70</f>
        <v>0.2</v>
      </c>
      <c r="D71" s="10">
        <f>ROUND((100*$C71*Cashflow!D70)/(100+(100*$C71)),0)</f>
        <v>0</v>
      </c>
      <c r="E71" s="9">
        <f>ROUND((100*$C71*Cashflow!F70)/(100+(100*$C71)),0)</f>
        <v>0</v>
      </c>
      <c r="F71" s="9">
        <f>ROUND((100*$C71*Cashflow!H70)/(100+(100*$C71)),0)</f>
        <v>0</v>
      </c>
      <c r="G71" s="9">
        <f>ROUND((100*$C71*Cashflow!M70)/(100+(100*$C71)),0)</f>
        <v>0</v>
      </c>
      <c r="H71" s="9">
        <f>ROUND((100*$C71*Cashflow!O70)/(100+(100*$C71)),0)</f>
        <v>0</v>
      </c>
      <c r="I71" s="9">
        <f>ROUND((100*$C71*Cashflow!Q70)/(100+(100*$C71)),0)</f>
        <v>0</v>
      </c>
      <c r="J71" s="9">
        <f>ROUND((100*$C71*Cashflow!V70)/(100+(100*$C71)),0)</f>
        <v>0</v>
      </c>
      <c r="K71" s="9">
        <f>ROUND((100*$C71*Cashflow!X70)/(100+(100*$C71)),0)</f>
        <v>0</v>
      </c>
      <c r="L71" s="9">
        <f>ROUND((100*$C71*Cashflow!Z70)/(100+(100*$C71)),0)</f>
        <v>0</v>
      </c>
      <c r="M71" s="9">
        <f>ROUND((100*$C71*Cashflow!AE70)/(100+(100*$C71)),0)</f>
        <v>0</v>
      </c>
      <c r="N71" s="9">
        <f>ROUND((100*$C71*Cashflow!AG70)/(100+(100*$C71)),0)</f>
        <v>0</v>
      </c>
      <c r="O71" s="8">
        <f>ROUND((100*$C71*Cashflow!AI70)/(100+(100*$C71)),0)</f>
        <v>0</v>
      </c>
      <c r="P71" s="9"/>
      <c r="Q71" s="9"/>
      <c r="R71" s="21" t="str">
        <f t="shared" si="0"/>
        <v>Property repairs</v>
      </c>
      <c r="S71" s="27">
        <f>Cashflow!AP70</f>
        <v>0</v>
      </c>
      <c r="T71" s="10">
        <f>ROUND((100*$S71*Cashflow!AQ70)/(100+(100*$S71)),0)</f>
        <v>0</v>
      </c>
      <c r="U71" s="9">
        <f>ROUND((100*$S71*Cashflow!AR70)/(100+(100*$S71)),0)</f>
        <v>0</v>
      </c>
      <c r="V71" s="9">
        <f>ROUND((100*$S71*Cashflow!AS70)/(100+(100*$S71)),0)</f>
        <v>0</v>
      </c>
      <c r="W71" s="9">
        <f>ROUND((100*$S71*Cashflow!AT70)/(100+(100*$S71)),0)</f>
        <v>0</v>
      </c>
      <c r="X71" s="9">
        <f>ROUND((100*$S71*Cashflow!AU70)/(100+(100*$S71)),0)</f>
        <v>0</v>
      </c>
      <c r="Y71" s="9">
        <f>ROUND((100*$S71*Cashflow!AV70)/(100+(100*$S71)),0)</f>
        <v>0</v>
      </c>
      <c r="Z71" s="9">
        <f>ROUND((100*$S71*Cashflow!AW70)/(100+(100*$S71)),0)</f>
        <v>0</v>
      </c>
      <c r="AA71" s="9">
        <f>ROUND((100*$S71*Cashflow!AX70)/(100+(100*$S71)),0)</f>
        <v>0</v>
      </c>
      <c r="AB71" s="9">
        <f>ROUND((100*$S71*Cashflow!AY70)/(100+(100*$S71)),0)</f>
        <v>0</v>
      </c>
      <c r="AC71" s="9">
        <f>ROUND((100*$S71*Cashflow!AZ70)/(100+(100*$S71)),0)</f>
        <v>0</v>
      </c>
      <c r="AD71" s="9">
        <f>ROUND((100*$S71*Cashflow!BA70)/(100+(100*$S71)),0)</f>
        <v>0</v>
      </c>
      <c r="AE71" s="8">
        <f>ROUND((100*$S71*Cashflow!BB70)/(100+(100*$S71)),0)</f>
        <v>0</v>
      </c>
      <c r="AF71" s="9"/>
      <c r="AG71" s="9"/>
      <c r="AH71" s="21" t="str">
        <f t="shared" si="1"/>
        <v>Property repairs</v>
      </c>
      <c r="AI71" s="27">
        <f>Cashflow!BF70</f>
        <v>0</v>
      </c>
      <c r="AJ71" s="10">
        <f>ROUND((100*$AI71*Cashflow!BG70)/(100+(100*$AI71)),0)</f>
        <v>0</v>
      </c>
      <c r="AK71" s="9">
        <f>ROUND((100*$AI71*Cashflow!BH70)/(100+(100*$AI71)),0)</f>
        <v>0</v>
      </c>
      <c r="AL71" s="9">
        <f>ROUND((100*$AI71*Cashflow!BI70)/(100+(100*$AI71)),0)</f>
        <v>0</v>
      </c>
      <c r="AM71" s="9">
        <f>ROUND((100*$AI71*Cashflow!BJ70)/(100+(100*$AI71)),0)</f>
        <v>0</v>
      </c>
      <c r="AN71" s="9">
        <f>ROUND((100*$AI71*Cashflow!BK70)/(100+(100*$AI71)),0)</f>
        <v>0</v>
      </c>
      <c r="AO71" s="9">
        <f>ROUND((100*$AI71*Cashflow!BL70)/(100+(100*$AI71)),0)</f>
        <v>0</v>
      </c>
      <c r="AP71" s="9">
        <f>ROUND((100*$AI71*Cashflow!BM70)/(100+(100*$AI71)),0)</f>
        <v>0</v>
      </c>
      <c r="AQ71" s="9">
        <f>ROUND((100*$AI71*Cashflow!BN70)/(100+(100*$AI71)),0)</f>
        <v>0</v>
      </c>
      <c r="AR71" s="9">
        <f>ROUND((100*$AI71*Cashflow!BO70)/(100+(100*$AI71)),0)</f>
        <v>0</v>
      </c>
      <c r="AS71" s="9">
        <f>ROUND((100*$AI71*Cashflow!BP70)/(100+(100*$AI71)),0)</f>
        <v>0</v>
      </c>
      <c r="AT71" s="9">
        <f>ROUND((100*$AI71*Cashflow!BQ70)/(100+(100*$AI71)),0)</f>
        <v>0</v>
      </c>
      <c r="AU71" s="8">
        <f>ROUND((100*$AI71*Cashflow!BR70)/(100+(100*$AI71)),0)</f>
        <v>0</v>
      </c>
      <c r="AV71" s="9"/>
    </row>
    <row r="72" spans="2:48" x14ac:dyDescent="0.2">
      <c r="B72" s="21" t="str">
        <f>Cashflow!B71</f>
        <v>Paid Labour</v>
      </c>
      <c r="C72" s="27">
        <f>Cashflow!C71</f>
        <v>0</v>
      </c>
      <c r="D72" s="10">
        <f>ROUND((100*$C72*Cashflow!D71)/(100+(100*$C72)),0)</f>
        <v>0</v>
      </c>
      <c r="E72" s="9">
        <f>ROUND((100*$C72*Cashflow!F71)/(100+(100*$C72)),0)</f>
        <v>0</v>
      </c>
      <c r="F72" s="9">
        <f>ROUND((100*$C72*Cashflow!H71)/(100+(100*$C72)),0)</f>
        <v>0</v>
      </c>
      <c r="G72" s="9">
        <f>ROUND((100*$C72*Cashflow!M71)/(100+(100*$C72)),0)</f>
        <v>0</v>
      </c>
      <c r="H72" s="9">
        <f>ROUND((100*$C72*Cashflow!O71)/(100+(100*$C72)),0)</f>
        <v>0</v>
      </c>
      <c r="I72" s="9">
        <f>ROUND((100*$C72*Cashflow!Q71)/(100+(100*$C72)),0)</f>
        <v>0</v>
      </c>
      <c r="J72" s="9">
        <f>ROUND((100*$C72*Cashflow!V71)/(100+(100*$C72)),0)</f>
        <v>0</v>
      </c>
      <c r="K72" s="9">
        <f>ROUND((100*$C72*Cashflow!X71)/(100+(100*$C72)),0)</f>
        <v>0</v>
      </c>
      <c r="L72" s="9">
        <f>ROUND((100*$C72*Cashflow!Z71)/(100+(100*$C72)),0)</f>
        <v>0</v>
      </c>
      <c r="M72" s="9">
        <f>ROUND((100*$C72*Cashflow!AE71)/(100+(100*$C72)),0)</f>
        <v>0</v>
      </c>
      <c r="N72" s="9">
        <f>ROUND((100*$C72*Cashflow!AG71)/(100+(100*$C72)),0)</f>
        <v>0</v>
      </c>
      <c r="O72" s="8">
        <f>ROUND((100*$C72*Cashflow!AI71)/(100+(100*$C72)),0)</f>
        <v>0</v>
      </c>
      <c r="P72" s="9"/>
      <c r="Q72" s="9"/>
      <c r="R72" s="21" t="str">
        <f t="shared" si="0"/>
        <v>Paid Labour</v>
      </c>
      <c r="S72" s="27">
        <f>Cashflow!AP71</f>
        <v>0.2</v>
      </c>
      <c r="T72" s="10">
        <f>ROUND((100*$S72*Cashflow!AQ71)/(100+(100*$S72)),0)</f>
        <v>0</v>
      </c>
      <c r="U72" s="9">
        <f>ROUND((100*$S72*Cashflow!AR71)/(100+(100*$S72)),0)</f>
        <v>0</v>
      </c>
      <c r="V72" s="9">
        <f>ROUND((100*$S72*Cashflow!AS71)/(100+(100*$S72)),0)</f>
        <v>0</v>
      </c>
      <c r="W72" s="9">
        <f>ROUND((100*$S72*Cashflow!AT71)/(100+(100*$S72)),0)</f>
        <v>0</v>
      </c>
      <c r="X72" s="9">
        <f>ROUND((100*$S72*Cashflow!AU71)/(100+(100*$S72)),0)</f>
        <v>0</v>
      </c>
      <c r="Y72" s="9">
        <f>ROUND((100*$S72*Cashflow!AV71)/(100+(100*$S72)),0)</f>
        <v>0</v>
      </c>
      <c r="Z72" s="9">
        <f>ROUND((100*$S72*Cashflow!AW71)/(100+(100*$S72)),0)</f>
        <v>0</v>
      </c>
      <c r="AA72" s="9">
        <f>ROUND((100*$S72*Cashflow!AX71)/(100+(100*$S72)),0)</f>
        <v>0</v>
      </c>
      <c r="AB72" s="9">
        <f>ROUND((100*$S72*Cashflow!AY71)/(100+(100*$S72)),0)</f>
        <v>0</v>
      </c>
      <c r="AC72" s="9">
        <f>ROUND((100*$S72*Cashflow!AZ71)/(100+(100*$S72)),0)</f>
        <v>0</v>
      </c>
      <c r="AD72" s="9">
        <f>ROUND((100*$S72*Cashflow!BA71)/(100+(100*$S72)),0)</f>
        <v>0</v>
      </c>
      <c r="AE72" s="8">
        <f>ROUND((100*$S72*Cashflow!BB71)/(100+(100*$S72)),0)</f>
        <v>0</v>
      </c>
      <c r="AF72" s="9"/>
      <c r="AG72" s="9"/>
      <c r="AH72" s="21" t="str">
        <f t="shared" si="1"/>
        <v>Paid Labour</v>
      </c>
      <c r="AI72" s="27">
        <f>Cashflow!BF71</f>
        <v>0.2</v>
      </c>
      <c r="AJ72" s="10">
        <f>ROUND((100*$AI72*Cashflow!BG71)/(100+(100*$AI72)),0)</f>
        <v>0</v>
      </c>
      <c r="AK72" s="9">
        <f>ROUND((100*$AI72*Cashflow!BH71)/(100+(100*$AI72)),0)</f>
        <v>0</v>
      </c>
      <c r="AL72" s="9">
        <f>ROUND((100*$AI72*Cashflow!BI71)/(100+(100*$AI72)),0)</f>
        <v>0</v>
      </c>
      <c r="AM72" s="9">
        <f>ROUND((100*$AI72*Cashflow!BJ71)/(100+(100*$AI72)),0)</f>
        <v>0</v>
      </c>
      <c r="AN72" s="9">
        <f>ROUND((100*$AI72*Cashflow!BK71)/(100+(100*$AI72)),0)</f>
        <v>0</v>
      </c>
      <c r="AO72" s="9">
        <f>ROUND((100*$AI72*Cashflow!BL71)/(100+(100*$AI72)),0)</f>
        <v>0</v>
      </c>
      <c r="AP72" s="9">
        <f>ROUND((100*$AI72*Cashflow!BM71)/(100+(100*$AI72)),0)</f>
        <v>0</v>
      </c>
      <c r="AQ72" s="9">
        <f>ROUND((100*$AI72*Cashflow!BN71)/(100+(100*$AI72)),0)</f>
        <v>0</v>
      </c>
      <c r="AR72" s="9">
        <f>ROUND((100*$AI72*Cashflow!BO71)/(100+(100*$AI72)),0)</f>
        <v>0</v>
      </c>
      <c r="AS72" s="9">
        <f>ROUND((100*$AI72*Cashflow!BP71)/(100+(100*$AI72)),0)</f>
        <v>0</v>
      </c>
      <c r="AT72" s="9">
        <f>ROUND((100*$AI72*Cashflow!BQ71)/(100+(100*$AI72)),0)</f>
        <v>0</v>
      </c>
      <c r="AU72" s="8">
        <f>ROUND((100*$AI72*Cashflow!BR71)/(100+(100*$AI72)),0)</f>
        <v>0</v>
      </c>
      <c r="AV72" s="9"/>
    </row>
    <row r="73" spans="2:48" x14ac:dyDescent="0.2">
      <c r="B73" s="21" t="str">
        <f>Cashflow!B72</f>
        <v>Council Tax</v>
      </c>
      <c r="C73" s="27">
        <f>Cashflow!C72</f>
        <v>0</v>
      </c>
      <c r="D73" s="10">
        <f>ROUND((100*$C73*Cashflow!D72)/(100+(100*$C73)),0)</f>
        <v>0</v>
      </c>
      <c r="E73" s="9">
        <f>ROUND((100*$C73*Cashflow!F72)/(100+(100*$C73)),0)</f>
        <v>0</v>
      </c>
      <c r="F73" s="9">
        <f>ROUND((100*$C73*Cashflow!H72)/(100+(100*$C73)),0)</f>
        <v>0</v>
      </c>
      <c r="G73" s="9">
        <f>ROUND((100*$C73*Cashflow!M72)/(100+(100*$C73)),0)</f>
        <v>0</v>
      </c>
      <c r="H73" s="9">
        <f>ROUND((100*$C73*Cashflow!O72)/(100+(100*$C73)),0)</f>
        <v>0</v>
      </c>
      <c r="I73" s="9">
        <f>ROUND((100*$C73*Cashflow!Q72)/(100+(100*$C73)),0)</f>
        <v>0</v>
      </c>
      <c r="J73" s="9">
        <f>ROUND((100*$C73*Cashflow!V72)/(100+(100*$C73)),0)</f>
        <v>0</v>
      </c>
      <c r="K73" s="9">
        <f>ROUND((100*$C73*Cashflow!X72)/(100+(100*$C73)),0)</f>
        <v>0</v>
      </c>
      <c r="L73" s="9">
        <f>ROUND((100*$C73*Cashflow!Z72)/(100+(100*$C73)),0)</f>
        <v>0</v>
      </c>
      <c r="M73" s="9">
        <f>ROUND((100*$C73*Cashflow!AE72)/(100+(100*$C73)),0)</f>
        <v>0</v>
      </c>
      <c r="N73" s="9">
        <f>ROUND((100*$C73*Cashflow!AG72)/(100+(100*$C73)),0)</f>
        <v>0</v>
      </c>
      <c r="O73" s="8">
        <f>ROUND((100*$C73*Cashflow!AI72)/(100+(100*$C73)),0)</f>
        <v>0</v>
      </c>
      <c r="P73" s="9"/>
      <c r="Q73" s="9"/>
      <c r="R73" s="21" t="str">
        <f t="shared" si="0"/>
        <v>Council Tax</v>
      </c>
      <c r="S73" s="27">
        <f>Cashflow!AP72</f>
        <v>0</v>
      </c>
      <c r="T73" s="10">
        <f>ROUND((100*$S73*Cashflow!AQ72)/(100+(100*$S73)),0)</f>
        <v>0</v>
      </c>
      <c r="U73" s="9">
        <f>ROUND((100*$S73*Cashflow!AR72)/(100+(100*$S73)),0)</f>
        <v>0</v>
      </c>
      <c r="V73" s="9">
        <f>ROUND((100*$S73*Cashflow!AS72)/(100+(100*$S73)),0)</f>
        <v>0</v>
      </c>
      <c r="W73" s="9">
        <f>ROUND((100*$S73*Cashflow!AT72)/(100+(100*$S73)),0)</f>
        <v>0</v>
      </c>
      <c r="X73" s="9">
        <f>ROUND((100*$S73*Cashflow!AU72)/(100+(100*$S73)),0)</f>
        <v>0</v>
      </c>
      <c r="Y73" s="9">
        <f>ROUND((100*$S73*Cashflow!AV72)/(100+(100*$S73)),0)</f>
        <v>0</v>
      </c>
      <c r="Z73" s="9">
        <f>ROUND((100*$S73*Cashflow!AW72)/(100+(100*$S73)),0)</f>
        <v>0</v>
      </c>
      <c r="AA73" s="9">
        <f>ROUND((100*$S73*Cashflow!AX72)/(100+(100*$S73)),0)</f>
        <v>0</v>
      </c>
      <c r="AB73" s="9">
        <f>ROUND((100*$S73*Cashflow!AY72)/(100+(100*$S73)),0)</f>
        <v>0</v>
      </c>
      <c r="AC73" s="9">
        <f>ROUND((100*$S73*Cashflow!AZ72)/(100+(100*$S73)),0)</f>
        <v>0</v>
      </c>
      <c r="AD73" s="9">
        <f>ROUND((100*$S73*Cashflow!BA72)/(100+(100*$S73)),0)</f>
        <v>0</v>
      </c>
      <c r="AE73" s="8">
        <f>ROUND((100*$S73*Cashflow!BB72)/(100+(100*$S73)),0)</f>
        <v>0</v>
      </c>
      <c r="AF73" s="9"/>
      <c r="AG73" s="9"/>
      <c r="AH73" s="21" t="str">
        <f t="shared" si="1"/>
        <v>Council Tax</v>
      </c>
      <c r="AI73" s="27">
        <f>Cashflow!BF72</f>
        <v>0</v>
      </c>
      <c r="AJ73" s="10">
        <f>ROUND((100*$AI73*Cashflow!BG72)/(100+(100*$AI73)),0)</f>
        <v>0</v>
      </c>
      <c r="AK73" s="9">
        <f>ROUND((100*$AI73*Cashflow!BH72)/(100+(100*$AI73)),0)</f>
        <v>0</v>
      </c>
      <c r="AL73" s="9">
        <f>ROUND((100*$AI73*Cashflow!BI72)/(100+(100*$AI73)),0)</f>
        <v>0</v>
      </c>
      <c r="AM73" s="9">
        <f>ROUND((100*$AI73*Cashflow!BJ72)/(100+(100*$AI73)),0)</f>
        <v>0</v>
      </c>
      <c r="AN73" s="9">
        <f>ROUND((100*$AI73*Cashflow!BK72)/(100+(100*$AI73)),0)</f>
        <v>0</v>
      </c>
      <c r="AO73" s="9">
        <f>ROUND((100*$AI73*Cashflow!BL72)/(100+(100*$AI73)),0)</f>
        <v>0</v>
      </c>
      <c r="AP73" s="9">
        <f>ROUND((100*$AI73*Cashflow!BM72)/(100+(100*$AI73)),0)</f>
        <v>0</v>
      </c>
      <c r="AQ73" s="9">
        <f>ROUND((100*$AI73*Cashflow!BN72)/(100+(100*$AI73)),0)</f>
        <v>0</v>
      </c>
      <c r="AR73" s="9">
        <f>ROUND((100*$AI73*Cashflow!BO72)/(100+(100*$AI73)),0)</f>
        <v>0</v>
      </c>
      <c r="AS73" s="9">
        <f>ROUND((100*$AI73*Cashflow!BP72)/(100+(100*$AI73)),0)</f>
        <v>0</v>
      </c>
      <c r="AT73" s="9">
        <f>ROUND((100*$AI73*Cashflow!BQ72)/(100+(100*$AI73)),0)</f>
        <v>0</v>
      </c>
      <c r="AU73" s="8">
        <f>ROUND((100*$AI73*Cashflow!BR72)/(100+(100*$AI73)),0)</f>
        <v>0</v>
      </c>
      <c r="AV73" s="9"/>
    </row>
    <row r="74" spans="2:48" x14ac:dyDescent="0.2">
      <c r="B74" s="21">
        <f>Cashflow!B73</f>
        <v>0</v>
      </c>
      <c r="C74" s="27">
        <f>Cashflow!C73</f>
        <v>0</v>
      </c>
      <c r="D74" s="10">
        <f>ROUND((100*$C74*Cashflow!D73)/(100+(100*$C74)),0)</f>
        <v>0</v>
      </c>
      <c r="E74" s="9">
        <f>ROUND((100*$C74*Cashflow!F73)/(100+(100*$C74)),0)</f>
        <v>0</v>
      </c>
      <c r="F74" s="9">
        <f>ROUND((100*$C74*Cashflow!H73)/(100+(100*$C74)),0)</f>
        <v>0</v>
      </c>
      <c r="G74" s="9">
        <f>ROUND((100*$C74*Cashflow!M73)/(100+(100*$C74)),0)</f>
        <v>0</v>
      </c>
      <c r="H74" s="9">
        <f>ROUND((100*$C74*Cashflow!O73)/(100+(100*$C74)),0)</f>
        <v>0</v>
      </c>
      <c r="I74" s="9">
        <f>ROUND((100*$C74*Cashflow!Q73)/(100+(100*$C74)),0)</f>
        <v>0</v>
      </c>
      <c r="J74" s="9">
        <f>ROUND((100*$C74*Cashflow!V73)/(100+(100*$C74)),0)</f>
        <v>0</v>
      </c>
      <c r="K74" s="9">
        <f>ROUND((100*$C74*Cashflow!X73)/(100+(100*$C74)),0)</f>
        <v>0</v>
      </c>
      <c r="L74" s="9">
        <f>ROUND((100*$C74*Cashflow!Z73)/(100+(100*$C74)),0)</f>
        <v>0</v>
      </c>
      <c r="M74" s="9">
        <f>ROUND((100*$C74*Cashflow!AE73)/(100+(100*$C74)),0)</f>
        <v>0</v>
      </c>
      <c r="N74" s="9">
        <f>ROUND((100*$C74*Cashflow!AG73)/(100+(100*$C74)),0)</f>
        <v>0</v>
      </c>
      <c r="O74" s="8">
        <f>ROUND((100*$C74*Cashflow!AI73)/(100+(100*$C74)),0)</f>
        <v>0</v>
      </c>
      <c r="P74" s="9"/>
      <c r="Q74" s="9"/>
      <c r="R74" s="21">
        <f t="shared" ref="R74:R82" si="5">$B74</f>
        <v>0</v>
      </c>
      <c r="S74" s="27">
        <f>Cashflow!AP73</f>
        <v>0</v>
      </c>
      <c r="T74" s="10">
        <f>ROUND((100*$S74*Cashflow!AQ73)/(100+(100*$S74)),0)</f>
        <v>0</v>
      </c>
      <c r="U74" s="9">
        <f>ROUND((100*$S74*Cashflow!AR73)/(100+(100*$S74)),0)</f>
        <v>0</v>
      </c>
      <c r="V74" s="9">
        <f>ROUND((100*$S74*Cashflow!AS73)/(100+(100*$S74)),0)</f>
        <v>0</v>
      </c>
      <c r="W74" s="9">
        <f>ROUND((100*$S74*Cashflow!AT73)/(100+(100*$S74)),0)</f>
        <v>0</v>
      </c>
      <c r="X74" s="9">
        <f>ROUND((100*$S74*Cashflow!AU73)/(100+(100*$S74)),0)</f>
        <v>0</v>
      </c>
      <c r="Y74" s="9">
        <f>ROUND((100*$S74*Cashflow!AV73)/(100+(100*$S74)),0)</f>
        <v>0</v>
      </c>
      <c r="Z74" s="9">
        <f>ROUND((100*$S74*Cashflow!AW73)/(100+(100*$S74)),0)</f>
        <v>0</v>
      </c>
      <c r="AA74" s="9">
        <f>ROUND((100*$S74*Cashflow!AX73)/(100+(100*$S74)),0)</f>
        <v>0</v>
      </c>
      <c r="AB74" s="9">
        <f>ROUND((100*$S74*Cashflow!AY73)/(100+(100*$S74)),0)</f>
        <v>0</v>
      </c>
      <c r="AC74" s="9">
        <f>ROUND((100*$S74*Cashflow!AZ73)/(100+(100*$S74)),0)</f>
        <v>0</v>
      </c>
      <c r="AD74" s="9">
        <f>ROUND((100*$S74*Cashflow!BA73)/(100+(100*$S74)),0)</f>
        <v>0</v>
      </c>
      <c r="AE74" s="8">
        <f>ROUND((100*$S74*Cashflow!BB73)/(100+(100*$S74)),0)</f>
        <v>0</v>
      </c>
      <c r="AF74" s="9"/>
      <c r="AG74" s="9"/>
      <c r="AH74" s="21">
        <f t="shared" ref="AH74:AH82" si="6">$B74</f>
        <v>0</v>
      </c>
      <c r="AI74" s="27">
        <f>Cashflow!BF73</f>
        <v>0</v>
      </c>
      <c r="AJ74" s="10">
        <f>ROUND((100*$AI74*Cashflow!BG73)/(100+(100*$AI74)),0)</f>
        <v>0</v>
      </c>
      <c r="AK74" s="9">
        <f>ROUND((100*$AI74*Cashflow!BH73)/(100+(100*$AI74)),0)</f>
        <v>0</v>
      </c>
      <c r="AL74" s="9">
        <f>ROUND((100*$AI74*Cashflow!BI73)/(100+(100*$AI74)),0)</f>
        <v>0</v>
      </c>
      <c r="AM74" s="9">
        <f>ROUND((100*$AI74*Cashflow!BJ73)/(100+(100*$AI74)),0)</f>
        <v>0</v>
      </c>
      <c r="AN74" s="9">
        <f>ROUND((100*$AI74*Cashflow!BK73)/(100+(100*$AI74)),0)</f>
        <v>0</v>
      </c>
      <c r="AO74" s="9">
        <f>ROUND((100*$AI74*Cashflow!BL73)/(100+(100*$AI74)),0)</f>
        <v>0</v>
      </c>
      <c r="AP74" s="9">
        <f>ROUND((100*$AI74*Cashflow!BM73)/(100+(100*$AI74)),0)</f>
        <v>0</v>
      </c>
      <c r="AQ74" s="9">
        <f>ROUND((100*$AI74*Cashflow!BN73)/(100+(100*$AI74)),0)</f>
        <v>0</v>
      </c>
      <c r="AR74" s="9">
        <f>ROUND((100*$AI74*Cashflow!BO73)/(100+(100*$AI74)),0)</f>
        <v>0</v>
      </c>
      <c r="AS74" s="9">
        <f>ROUND((100*$AI74*Cashflow!BP73)/(100+(100*$AI74)),0)</f>
        <v>0</v>
      </c>
      <c r="AT74" s="9">
        <f>ROUND((100*$AI74*Cashflow!BQ73)/(100+(100*$AI74)),0)</f>
        <v>0</v>
      </c>
      <c r="AU74" s="8">
        <f>ROUND((100*$AI74*Cashflow!BR73)/(100+(100*$AI74)),0)</f>
        <v>0</v>
      </c>
      <c r="AV74" s="9"/>
    </row>
    <row r="75" spans="2:48" x14ac:dyDescent="0.2">
      <c r="B75" s="21">
        <f>Cashflow!B74</f>
        <v>0</v>
      </c>
      <c r="C75" s="27">
        <f>Cashflow!C74</f>
        <v>0</v>
      </c>
      <c r="D75" s="10">
        <f>ROUND((100*$C75*Cashflow!D74)/(100+(100*$C75)),0)</f>
        <v>0</v>
      </c>
      <c r="E75" s="9">
        <f>ROUND((100*$C75*Cashflow!F74)/(100+(100*$C75)),0)</f>
        <v>0</v>
      </c>
      <c r="F75" s="9">
        <f>ROUND((100*$C75*Cashflow!H74)/(100+(100*$C75)),0)</f>
        <v>0</v>
      </c>
      <c r="G75" s="9">
        <f>ROUND((100*$C75*Cashflow!M74)/(100+(100*$C75)),0)</f>
        <v>0</v>
      </c>
      <c r="H75" s="9">
        <f>ROUND((100*$C75*Cashflow!O74)/(100+(100*$C75)),0)</f>
        <v>0</v>
      </c>
      <c r="I75" s="9">
        <f>ROUND((100*$C75*Cashflow!Q74)/(100+(100*$C75)),0)</f>
        <v>0</v>
      </c>
      <c r="J75" s="9">
        <f>ROUND((100*$C75*Cashflow!V74)/(100+(100*$C75)),0)</f>
        <v>0</v>
      </c>
      <c r="K75" s="9">
        <f>ROUND((100*$C75*Cashflow!X74)/(100+(100*$C75)),0)</f>
        <v>0</v>
      </c>
      <c r="L75" s="9">
        <f>ROUND((100*$C75*Cashflow!Z74)/(100+(100*$C75)),0)</f>
        <v>0</v>
      </c>
      <c r="M75" s="9">
        <f>ROUND((100*$C75*Cashflow!AE74)/(100+(100*$C75)),0)</f>
        <v>0</v>
      </c>
      <c r="N75" s="9">
        <f>ROUND((100*$C75*Cashflow!AG74)/(100+(100*$C75)),0)</f>
        <v>0</v>
      </c>
      <c r="O75" s="8">
        <f>ROUND((100*$C75*Cashflow!AI74)/(100+(100*$C75)),0)</f>
        <v>0</v>
      </c>
      <c r="S75" s="27">
        <f>Cashflow!AP74</f>
        <v>0</v>
      </c>
      <c r="T75" s="10">
        <f>ROUND((100*$S75*Cashflow!AQ74)/(100+(100*$S75)),0)</f>
        <v>0</v>
      </c>
      <c r="U75" s="9">
        <f>ROUND((100*$S75*Cashflow!AR74)/(100+(100*$S75)),0)</f>
        <v>0</v>
      </c>
      <c r="V75" s="9">
        <f>ROUND((100*$S75*Cashflow!AS74)/(100+(100*$S75)),0)</f>
        <v>0</v>
      </c>
      <c r="W75" s="9">
        <f>ROUND((100*$S75*Cashflow!AT74)/(100+(100*$S75)),0)</f>
        <v>0</v>
      </c>
      <c r="X75" s="9">
        <f>ROUND((100*$S75*Cashflow!AU74)/(100+(100*$S75)),0)</f>
        <v>0</v>
      </c>
      <c r="Y75" s="9">
        <f>ROUND((100*$S75*Cashflow!AV74)/(100+(100*$S75)),0)</f>
        <v>0</v>
      </c>
      <c r="Z75" s="9">
        <f>ROUND((100*$S75*Cashflow!AW74)/(100+(100*$S75)),0)</f>
        <v>0</v>
      </c>
      <c r="AA75" s="9">
        <f>ROUND((100*$S75*Cashflow!AX74)/(100+(100*$S75)),0)</f>
        <v>0</v>
      </c>
      <c r="AB75" s="9">
        <f>ROUND((100*$S75*Cashflow!AY74)/(100+(100*$S75)),0)</f>
        <v>0</v>
      </c>
      <c r="AC75" s="9">
        <f>ROUND((100*$S75*Cashflow!AZ74)/(100+(100*$S75)),0)</f>
        <v>0</v>
      </c>
      <c r="AD75" s="9">
        <f>ROUND((100*$S75*Cashflow!BA74)/(100+(100*$S75)),0)</f>
        <v>0</v>
      </c>
      <c r="AE75" s="8">
        <f>ROUND((100*$S75*Cashflow!BB74)/(100+(100*$S75)),0)</f>
        <v>0</v>
      </c>
      <c r="AI75" s="27">
        <f>Cashflow!BF74</f>
        <v>0</v>
      </c>
      <c r="AJ75" s="10">
        <f>ROUND((100*$AI75*Cashflow!BG74)/(100+(100*$AI75)),0)</f>
        <v>0</v>
      </c>
      <c r="AK75" s="9">
        <f>ROUND((100*$AI75*Cashflow!BH74)/(100+(100*$AI75)),0)</f>
        <v>0</v>
      </c>
      <c r="AL75" s="9">
        <f>ROUND((100*$AI75*Cashflow!BI74)/(100+(100*$AI75)),0)</f>
        <v>0</v>
      </c>
      <c r="AM75" s="9">
        <f>ROUND((100*$AI75*Cashflow!BJ74)/(100+(100*$AI75)),0)</f>
        <v>0</v>
      </c>
      <c r="AN75" s="9">
        <f>ROUND((100*$AI75*Cashflow!BK74)/(100+(100*$AI75)),0)</f>
        <v>0</v>
      </c>
      <c r="AO75" s="9">
        <f>ROUND((100*$AI75*Cashflow!BL74)/(100+(100*$AI75)),0)</f>
        <v>0</v>
      </c>
      <c r="AP75" s="9">
        <f>ROUND((100*$AI75*Cashflow!BM74)/(100+(100*$AI75)),0)</f>
        <v>0</v>
      </c>
      <c r="AQ75" s="9">
        <f>ROUND((100*$AI75*Cashflow!BN74)/(100+(100*$AI75)),0)</f>
        <v>0</v>
      </c>
      <c r="AR75" s="9">
        <f>ROUND((100*$AI75*Cashflow!BO74)/(100+(100*$AI75)),0)</f>
        <v>0</v>
      </c>
      <c r="AS75" s="9">
        <f>ROUND((100*$AI75*Cashflow!BP74)/(100+(100*$AI75)),0)</f>
        <v>0</v>
      </c>
      <c r="AT75" s="9">
        <f>ROUND((100*$AI75*Cashflow!BQ74)/(100+(100*$AI75)),0)</f>
        <v>0</v>
      </c>
      <c r="AU75" s="8">
        <f>ROUND((100*$AI75*Cashflow!BR74)/(100+(100*$AI75)),0)</f>
        <v>0</v>
      </c>
    </row>
    <row r="76" spans="2:48" x14ac:dyDescent="0.2">
      <c r="B76" s="21" t="str">
        <f>Cashflow!B75</f>
        <v>Private Drawings</v>
      </c>
      <c r="C76" s="27">
        <f>Cashflow!C75</f>
        <v>0</v>
      </c>
      <c r="D76" s="10">
        <f>ROUND((100*$C76*Cashflow!D75)/(100+(100*$C76)),0)</f>
        <v>0</v>
      </c>
      <c r="E76" s="9">
        <f>ROUND((100*$C76*Cashflow!F75)/(100+(100*$C76)),0)</f>
        <v>0</v>
      </c>
      <c r="F76" s="9">
        <f>ROUND((100*$C76*Cashflow!H75)/(100+(100*$C76)),0)</f>
        <v>0</v>
      </c>
      <c r="G76" s="9">
        <f>ROUND((100*$C76*Cashflow!M75)/(100+(100*$C76)),0)</f>
        <v>0</v>
      </c>
      <c r="H76" s="9">
        <f>ROUND((100*$C76*Cashflow!O75)/(100+(100*$C76)),0)</f>
        <v>0</v>
      </c>
      <c r="I76" s="9">
        <f>ROUND((100*$C76*Cashflow!Q75)/(100+(100*$C76)),0)</f>
        <v>0</v>
      </c>
      <c r="J76" s="9">
        <f>ROUND((100*$C76*Cashflow!V75)/(100+(100*$C76)),0)</f>
        <v>0</v>
      </c>
      <c r="K76" s="9">
        <f>ROUND((100*$C76*Cashflow!X75)/(100+(100*$C76)),0)</f>
        <v>0</v>
      </c>
      <c r="L76" s="9">
        <f>ROUND((100*$C76*Cashflow!Z75)/(100+(100*$C76)),0)</f>
        <v>0</v>
      </c>
      <c r="M76" s="9">
        <f>ROUND((100*$C76*Cashflow!AE75)/(100+(100*$C76)),0)</f>
        <v>0</v>
      </c>
      <c r="N76" s="9">
        <f>ROUND((100*$C76*Cashflow!AG75)/(100+(100*$C76)),0)</f>
        <v>0</v>
      </c>
      <c r="O76" s="8">
        <f>ROUND((100*$C76*Cashflow!AI75)/(100+(100*$C76)),0)</f>
        <v>0</v>
      </c>
      <c r="P76" s="9"/>
      <c r="Q76" s="9"/>
      <c r="R76" s="21" t="str">
        <f t="shared" si="5"/>
        <v>Private Drawings</v>
      </c>
      <c r="S76" s="27">
        <f>Cashflow!AP75</f>
        <v>0</v>
      </c>
      <c r="T76" s="10">
        <f>ROUND((100*$S76*Cashflow!AQ75)/(100+(100*$S76)),0)</f>
        <v>0</v>
      </c>
      <c r="U76" s="9">
        <f>ROUND((100*$S76*Cashflow!AR75)/(100+(100*$S76)),0)</f>
        <v>0</v>
      </c>
      <c r="V76" s="9">
        <f>ROUND((100*$S76*Cashflow!AS75)/(100+(100*$S76)),0)</f>
        <v>0</v>
      </c>
      <c r="W76" s="9">
        <f>ROUND((100*$S76*Cashflow!AT75)/(100+(100*$S76)),0)</f>
        <v>0</v>
      </c>
      <c r="X76" s="9">
        <f>ROUND((100*$S76*Cashflow!AU75)/(100+(100*$S76)),0)</f>
        <v>0</v>
      </c>
      <c r="Y76" s="9">
        <f>ROUND((100*$S76*Cashflow!AV75)/(100+(100*$S76)),0)</f>
        <v>0</v>
      </c>
      <c r="Z76" s="9">
        <f>ROUND((100*$S76*Cashflow!AW75)/(100+(100*$S76)),0)</f>
        <v>0</v>
      </c>
      <c r="AA76" s="9">
        <f>ROUND((100*$S76*Cashflow!AX75)/(100+(100*$S76)),0)</f>
        <v>0</v>
      </c>
      <c r="AB76" s="9">
        <f>ROUND((100*$S76*Cashflow!AY75)/(100+(100*$S76)),0)</f>
        <v>0</v>
      </c>
      <c r="AC76" s="9">
        <f>ROUND((100*$S76*Cashflow!AZ75)/(100+(100*$S76)),0)</f>
        <v>0</v>
      </c>
      <c r="AD76" s="9">
        <f>ROUND((100*$S76*Cashflow!BA75)/(100+(100*$S76)),0)</f>
        <v>0</v>
      </c>
      <c r="AE76" s="8">
        <f>ROUND((100*$S76*Cashflow!BB75)/(100+(100*$S76)),0)</f>
        <v>0</v>
      </c>
      <c r="AF76" s="9"/>
      <c r="AG76" s="9"/>
      <c r="AH76" s="21" t="str">
        <f t="shared" si="6"/>
        <v>Private Drawings</v>
      </c>
      <c r="AI76" s="27">
        <f>Cashflow!BF75</f>
        <v>0</v>
      </c>
      <c r="AJ76" s="10">
        <f>ROUND((100*$AI76*Cashflow!BG75)/(100+(100*$AI76)),0)</f>
        <v>0</v>
      </c>
      <c r="AK76" s="9">
        <f>ROUND((100*$AI76*Cashflow!BH75)/(100+(100*$AI76)),0)</f>
        <v>0</v>
      </c>
      <c r="AL76" s="9">
        <f>ROUND((100*$AI76*Cashflow!BI75)/(100+(100*$AI76)),0)</f>
        <v>0</v>
      </c>
      <c r="AM76" s="9">
        <f>ROUND((100*$AI76*Cashflow!BJ75)/(100+(100*$AI76)),0)</f>
        <v>0</v>
      </c>
      <c r="AN76" s="9">
        <f>ROUND((100*$AI76*Cashflow!BK75)/(100+(100*$AI76)),0)</f>
        <v>0</v>
      </c>
      <c r="AO76" s="9">
        <f>ROUND((100*$AI76*Cashflow!BL75)/(100+(100*$AI76)),0)</f>
        <v>0</v>
      </c>
      <c r="AP76" s="9">
        <f>ROUND((100*$AI76*Cashflow!BM75)/(100+(100*$AI76)),0)</f>
        <v>0</v>
      </c>
      <c r="AQ76" s="9">
        <f>ROUND((100*$AI76*Cashflow!BN75)/(100+(100*$AI76)),0)</f>
        <v>0</v>
      </c>
      <c r="AR76" s="9">
        <f>ROUND((100*$AI76*Cashflow!BO75)/(100+(100*$AI76)),0)</f>
        <v>0</v>
      </c>
      <c r="AS76" s="9">
        <f>ROUND((100*$AI76*Cashflow!BP75)/(100+(100*$AI76)),0)</f>
        <v>0</v>
      </c>
      <c r="AT76" s="9">
        <f>ROUND((100*$AI76*Cashflow!BQ75)/(100+(100*$AI76)),0)</f>
        <v>0</v>
      </c>
      <c r="AU76" s="8">
        <f>ROUND((100*$AI76*Cashflow!BR75)/(100+(100*$AI76)),0)</f>
        <v>0</v>
      </c>
      <c r="AV76" s="9"/>
    </row>
    <row r="77" spans="2:48" x14ac:dyDescent="0.2">
      <c r="B77" s="26" t="str">
        <f>Cashflow!B76</f>
        <v>Tax</v>
      </c>
      <c r="C77" s="27">
        <f>Cashflow!C76</f>
        <v>0</v>
      </c>
      <c r="D77" s="10">
        <f>ROUND((100*$C77*Cashflow!D76)/(100+(100*$C77)),0)</f>
        <v>0</v>
      </c>
      <c r="E77" s="9">
        <f>ROUND((100*$C77*Cashflow!F76)/(100+(100*$C77)),0)</f>
        <v>0</v>
      </c>
      <c r="F77" s="9">
        <f>ROUND((100*$C77*Cashflow!H76)/(100+(100*$C77)),0)</f>
        <v>0</v>
      </c>
      <c r="G77" s="9">
        <f>ROUND((100*$C77*Cashflow!M76)/(100+(100*$C77)),0)</f>
        <v>0</v>
      </c>
      <c r="H77" s="9">
        <f>ROUND((100*$C77*Cashflow!O76)/(100+(100*$C77)),0)</f>
        <v>0</v>
      </c>
      <c r="I77" s="9">
        <f>ROUND((100*$C77*Cashflow!Q76)/(100+(100*$C77)),0)</f>
        <v>0</v>
      </c>
      <c r="J77" s="9">
        <f>ROUND((100*$C77*Cashflow!V76)/(100+(100*$C77)),0)</f>
        <v>0</v>
      </c>
      <c r="K77" s="9">
        <f>ROUND((100*$C77*Cashflow!X76)/(100+(100*$C77)),0)</f>
        <v>0</v>
      </c>
      <c r="L77" s="9">
        <f>ROUND((100*$C77*Cashflow!Z76)/(100+(100*$C77)),0)</f>
        <v>0</v>
      </c>
      <c r="M77" s="9">
        <f>ROUND((100*$C77*Cashflow!AE76)/(100+(100*$C77)),0)</f>
        <v>0</v>
      </c>
      <c r="N77" s="9">
        <f>ROUND((100*$C77*Cashflow!AG76)/(100+(100*$C77)),0)</f>
        <v>0</v>
      </c>
      <c r="O77" s="8">
        <f>ROUND((100*$C77*Cashflow!AI76)/(100+(100*$C77)),0)</f>
        <v>0</v>
      </c>
      <c r="P77" s="9"/>
      <c r="Q77" s="9"/>
      <c r="R77" s="26" t="str">
        <f t="shared" si="5"/>
        <v>Tax</v>
      </c>
      <c r="S77" s="27">
        <f>Cashflow!AP76</f>
        <v>0</v>
      </c>
      <c r="T77" s="10">
        <f>ROUND((100*$S77*Cashflow!AQ76)/(100+(100*$S77)),0)</f>
        <v>0</v>
      </c>
      <c r="U77" s="9">
        <f>ROUND((100*$S77*Cashflow!AR76)/(100+(100*$S77)),0)</f>
        <v>0</v>
      </c>
      <c r="V77" s="9">
        <f>ROUND((100*$S77*Cashflow!AS76)/(100+(100*$S77)),0)</f>
        <v>0</v>
      </c>
      <c r="W77" s="9">
        <f>ROUND((100*$S77*Cashflow!AT76)/(100+(100*$S77)),0)</f>
        <v>0</v>
      </c>
      <c r="X77" s="9">
        <f>ROUND((100*$S77*Cashflow!AU76)/(100+(100*$S77)),0)</f>
        <v>0</v>
      </c>
      <c r="Y77" s="9">
        <f>ROUND((100*$S77*Cashflow!AV76)/(100+(100*$S77)),0)</f>
        <v>0</v>
      </c>
      <c r="Z77" s="9">
        <f>ROUND((100*$S77*Cashflow!AW76)/(100+(100*$S77)),0)</f>
        <v>0</v>
      </c>
      <c r="AA77" s="9">
        <f>ROUND((100*$S77*Cashflow!AX76)/(100+(100*$S77)),0)</f>
        <v>0</v>
      </c>
      <c r="AB77" s="9">
        <f>ROUND((100*$S77*Cashflow!AY76)/(100+(100*$S77)),0)</f>
        <v>0</v>
      </c>
      <c r="AC77" s="9">
        <f>ROUND((100*$S77*Cashflow!AZ76)/(100+(100*$S77)),0)</f>
        <v>0</v>
      </c>
      <c r="AD77" s="9">
        <f>ROUND((100*$S77*Cashflow!BA76)/(100+(100*$S77)),0)</f>
        <v>0</v>
      </c>
      <c r="AE77" s="8">
        <f>ROUND((100*$S77*Cashflow!BB76)/(100+(100*$S77)),0)</f>
        <v>0</v>
      </c>
      <c r="AF77" s="9"/>
      <c r="AG77" s="9"/>
      <c r="AH77" s="26" t="str">
        <f t="shared" si="6"/>
        <v>Tax</v>
      </c>
      <c r="AI77" s="27">
        <f>Cashflow!BF76</f>
        <v>0</v>
      </c>
      <c r="AJ77" s="10">
        <f>ROUND((100*$AI77*Cashflow!BG76)/(100+(100*$AI77)),0)</f>
        <v>0</v>
      </c>
      <c r="AK77" s="9">
        <f>ROUND((100*$AI77*Cashflow!BH76)/(100+(100*$AI77)),0)</f>
        <v>0</v>
      </c>
      <c r="AL77" s="9">
        <f>ROUND((100*$AI77*Cashflow!BI76)/(100+(100*$AI77)),0)</f>
        <v>0</v>
      </c>
      <c r="AM77" s="9">
        <f>ROUND((100*$AI77*Cashflow!BJ76)/(100+(100*$AI77)),0)</f>
        <v>0</v>
      </c>
      <c r="AN77" s="9">
        <f>ROUND((100*$AI77*Cashflow!BK76)/(100+(100*$AI77)),0)</f>
        <v>0</v>
      </c>
      <c r="AO77" s="9">
        <f>ROUND((100*$AI77*Cashflow!BL76)/(100+(100*$AI77)),0)</f>
        <v>0</v>
      </c>
      <c r="AP77" s="9">
        <f>ROUND((100*$AI77*Cashflow!BM76)/(100+(100*$AI77)),0)</f>
        <v>0</v>
      </c>
      <c r="AQ77" s="9">
        <f>ROUND((100*$AI77*Cashflow!BN76)/(100+(100*$AI77)),0)</f>
        <v>0</v>
      </c>
      <c r="AR77" s="9">
        <f>ROUND((100*$AI77*Cashflow!BO76)/(100+(100*$AI77)),0)</f>
        <v>0</v>
      </c>
      <c r="AS77" s="9">
        <f>ROUND((100*$AI77*Cashflow!BP76)/(100+(100*$AI77)),0)</f>
        <v>0</v>
      </c>
      <c r="AT77" s="9">
        <f>ROUND((100*$AI77*Cashflow!BQ76)/(100+(100*$AI77)),0)</f>
        <v>0</v>
      </c>
      <c r="AU77" s="8">
        <f>ROUND((100*$AI77*Cashflow!BR76)/(100+(100*$AI77)),0)</f>
        <v>0</v>
      </c>
      <c r="AV77" s="9"/>
    </row>
    <row r="78" spans="2:48" x14ac:dyDescent="0.2">
      <c r="B78" s="26" t="str">
        <f>Cashflow!B77</f>
        <v>Machinery or building purchases</v>
      </c>
      <c r="C78" s="27">
        <f>Cashflow!C77</f>
        <v>0.2</v>
      </c>
      <c r="D78" s="10">
        <f>ROUND((100*$C78*Cashflow!D77)/(100+(100*$C78)),0)</f>
        <v>0</v>
      </c>
      <c r="E78" s="9">
        <f>ROUND((100*$C78*Cashflow!F77)/(100+(100*$C78)),0)</f>
        <v>0</v>
      </c>
      <c r="F78" s="9">
        <f>ROUND((100*$C78*Cashflow!H77)/(100+(100*$C78)),0)</f>
        <v>0</v>
      </c>
      <c r="G78" s="9">
        <f>ROUND((100*$C78*Cashflow!M77)/(100+(100*$C78)),0)</f>
        <v>0</v>
      </c>
      <c r="H78" s="9">
        <f>ROUND((100*$C78*Cashflow!O77)/(100+(100*$C78)),0)</f>
        <v>0</v>
      </c>
      <c r="I78" s="9">
        <f>ROUND((100*$C78*Cashflow!Q77)/(100+(100*$C78)),0)</f>
        <v>0</v>
      </c>
      <c r="J78" s="9">
        <f>ROUND((100*$C78*Cashflow!V77)/(100+(100*$C78)),0)</f>
        <v>0</v>
      </c>
      <c r="K78" s="9">
        <f>ROUND((100*$C78*Cashflow!X77)/(100+(100*$C78)),0)</f>
        <v>0</v>
      </c>
      <c r="L78" s="9">
        <f>ROUND((100*$C78*Cashflow!Z77)/(100+(100*$C78)),0)</f>
        <v>0</v>
      </c>
      <c r="M78" s="9">
        <f>ROUND((100*$C78*Cashflow!AE77)/(100+(100*$C78)),0)</f>
        <v>0</v>
      </c>
      <c r="N78" s="9">
        <f>ROUND((100*$C78*Cashflow!AG77)/(100+(100*$C78)),0)</f>
        <v>0</v>
      </c>
      <c r="O78" s="8">
        <f>ROUND((100*$C78*Cashflow!AI77)/(100+(100*$C78)),0)</f>
        <v>0</v>
      </c>
      <c r="P78" s="9"/>
      <c r="Q78" s="9"/>
      <c r="R78" s="26" t="str">
        <f t="shared" si="5"/>
        <v>Machinery or building purchases</v>
      </c>
      <c r="S78" s="27">
        <f>Cashflow!AP77</f>
        <v>0</v>
      </c>
      <c r="T78" s="10">
        <f>ROUND((100*$S78*Cashflow!AQ77)/(100+(100*$S78)),0)</f>
        <v>0</v>
      </c>
      <c r="U78" s="9">
        <f>ROUND((100*$S78*Cashflow!AR77)/(100+(100*$S78)),0)</f>
        <v>0</v>
      </c>
      <c r="V78" s="9">
        <f>ROUND((100*$S78*Cashflow!AS77)/(100+(100*$S78)),0)</f>
        <v>0</v>
      </c>
      <c r="W78" s="9">
        <f>ROUND((100*$S78*Cashflow!AT77)/(100+(100*$S78)),0)</f>
        <v>0</v>
      </c>
      <c r="X78" s="9">
        <f>ROUND((100*$S78*Cashflow!AU77)/(100+(100*$S78)),0)</f>
        <v>0</v>
      </c>
      <c r="Y78" s="9">
        <f>ROUND((100*$S78*Cashflow!AV77)/(100+(100*$S78)),0)</f>
        <v>0</v>
      </c>
      <c r="Z78" s="9">
        <f>ROUND((100*$S78*Cashflow!AW77)/(100+(100*$S78)),0)</f>
        <v>0</v>
      </c>
      <c r="AA78" s="9">
        <f>ROUND((100*$S78*Cashflow!AX77)/(100+(100*$S78)),0)</f>
        <v>0</v>
      </c>
      <c r="AB78" s="9">
        <f>ROUND((100*$S78*Cashflow!AY77)/(100+(100*$S78)),0)</f>
        <v>0</v>
      </c>
      <c r="AC78" s="9">
        <f>ROUND((100*$S78*Cashflow!AZ77)/(100+(100*$S78)),0)</f>
        <v>0</v>
      </c>
      <c r="AD78" s="9">
        <f>ROUND((100*$S78*Cashflow!BA77)/(100+(100*$S78)),0)</f>
        <v>0</v>
      </c>
      <c r="AE78" s="8">
        <f>ROUND((100*$S78*Cashflow!BB77)/(100+(100*$S78)),0)</f>
        <v>0</v>
      </c>
      <c r="AF78" s="9"/>
      <c r="AG78" s="9"/>
      <c r="AH78" s="26" t="str">
        <f t="shared" si="6"/>
        <v>Machinery or building purchases</v>
      </c>
      <c r="AI78" s="27">
        <f>Cashflow!BF77</f>
        <v>0</v>
      </c>
      <c r="AJ78" s="10">
        <f>ROUND((100*$AI78*Cashflow!BG77)/(100+(100*$AI78)),0)</f>
        <v>0</v>
      </c>
      <c r="AK78" s="9">
        <f>ROUND((100*$AI78*Cashflow!BH77)/(100+(100*$AI78)),0)</f>
        <v>0</v>
      </c>
      <c r="AL78" s="9">
        <f>ROUND((100*$AI78*Cashflow!BI77)/(100+(100*$AI78)),0)</f>
        <v>0</v>
      </c>
      <c r="AM78" s="9">
        <f>ROUND((100*$AI78*Cashflow!BJ77)/(100+(100*$AI78)),0)</f>
        <v>0</v>
      </c>
      <c r="AN78" s="9">
        <f>ROUND((100*$AI78*Cashflow!BK77)/(100+(100*$AI78)),0)</f>
        <v>0</v>
      </c>
      <c r="AO78" s="9">
        <f>ROUND((100*$AI78*Cashflow!BL77)/(100+(100*$AI78)),0)</f>
        <v>0</v>
      </c>
      <c r="AP78" s="9">
        <f>ROUND((100*$AI78*Cashflow!BM77)/(100+(100*$AI78)),0)</f>
        <v>0</v>
      </c>
      <c r="AQ78" s="9">
        <f>ROUND((100*$AI78*Cashflow!BN77)/(100+(100*$AI78)),0)</f>
        <v>0</v>
      </c>
      <c r="AR78" s="9">
        <f>ROUND((100*$AI78*Cashflow!BO77)/(100+(100*$AI78)),0)</f>
        <v>0</v>
      </c>
      <c r="AS78" s="9">
        <f>ROUND((100*$AI78*Cashflow!BP77)/(100+(100*$AI78)),0)</f>
        <v>0</v>
      </c>
      <c r="AT78" s="9">
        <f>ROUND((100*$AI78*Cashflow!BQ77)/(100+(100*$AI78)),0)</f>
        <v>0</v>
      </c>
      <c r="AU78" s="8">
        <f>ROUND((100*$AI78*Cashflow!BR77)/(100+(100*$AI78)),0)</f>
        <v>0</v>
      </c>
      <c r="AV78" s="9"/>
    </row>
    <row r="79" spans="2:48" x14ac:dyDescent="0.2">
      <c r="B79" s="21" t="str">
        <f>Cashflow!B78</f>
        <v>Capital repayments</v>
      </c>
      <c r="C79" s="27">
        <f>Cashflow!C78</f>
        <v>0</v>
      </c>
      <c r="D79" s="10">
        <f>ROUND((100*$C79*Cashflow!D78)/(100+(100*$C79)),0)</f>
        <v>0</v>
      </c>
      <c r="E79" s="9">
        <f>ROUND((100*$C79*Cashflow!F78)/(100+(100*$C79)),0)</f>
        <v>0</v>
      </c>
      <c r="F79" s="9">
        <f>ROUND((100*$C79*Cashflow!H78)/(100+(100*$C79)),0)</f>
        <v>0</v>
      </c>
      <c r="G79" s="9">
        <f>ROUND((100*$C79*Cashflow!M78)/(100+(100*$C79)),0)</f>
        <v>0</v>
      </c>
      <c r="H79" s="9">
        <f>ROUND((100*$C79*Cashflow!O78)/(100+(100*$C79)),0)</f>
        <v>0</v>
      </c>
      <c r="I79" s="9">
        <f>ROUND((100*$C79*Cashflow!Q78)/(100+(100*$C79)),0)</f>
        <v>0</v>
      </c>
      <c r="J79" s="9">
        <f>ROUND((100*$C79*Cashflow!V78)/(100+(100*$C79)),0)</f>
        <v>0</v>
      </c>
      <c r="K79" s="9">
        <f>ROUND((100*$C79*Cashflow!X78)/(100+(100*$C79)),0)</f>
        <v>0</v>
      </c>
      <c r="L79" s="9">
        <f>ROUND((100*$C79*Cashflow!Z78)/(100+(100*$C79)),0)</f>
        <v>0</v>
      </c>
      <c r="M79" s="9">
        <f>ROUND((100*$C79*Cashflow!AE78)/(100+(100*$C79)),0)</f>
        <v>0</v>
      </c>
      <c r="N79" s="9">
        <f>ROUND((100*$C79*Cashflow!AG78)/(100+(100*$C79)),0)</f>
        <v>0</v>
      </c>
      <c r="O79" s="8">
        <f>ROUND((100*$C79*Cashflow!AI78)/(100+(100*$C79)),0)</f>
        <v>0</v>
      </c>
      <c r="P79" s="9"/>
      <c r="Q79" s="9"/>
      <c r="R79" s="21" t="str">
        <f t="shared" si="5"/>
        <v>Capital repayments</v>
      </c>
      <c r="S79" s="27">
        <f>Cashflow!AP78</f>
        <v>0</v>
      </c>
      <c r="T79" s="10">
        <f>ROUND((100*$S79*Cashflow!AQ78)/(100+(100*$S79)),0)</f>
        <v>0</v>
      </c>
      <c r="U79" s="9">
        <f>ROUND((100*$S79*Cashflow!AR78)/(100+(100*$S79)),0)</f>
        <v>0</v>
      </c>
      <c r="V79" s="9">
        <f>ROUND((100*$S79*Cashflow!AS78)/(100+(100*$S79)),0)</f>
        <v>0</v>
      </c>
      <c r="W79" s="9">
        <f>ROUND((100*$S79*Cashflow!AT78)/(100+(100*$S79)),0)</f>
        <v>0</v>
      </c>
      <c r="X79" s="9">
        <f>ROUND((100*$S79*Cashflow!AU78)/(100+(100*$S79)),0)</f>
        <v>0</v>
      </c>
      <c r="Y79" s="9">
        <f>ROUND((100*$S79*Cashflow!AV78)/(100+(100*$S79)),0)</f>
        <v>0</v>
      </c>
      <c r="Z79" s="9">
        <f>ROUND((100*$S79*Cashflow!AW78)/(100+(100*$S79)),0)</f>
        <v>0</v>
      </c>
      <c r="AA79" s="9">
        <f>ROUND((100*$S79*Cashflow!AX78)/(100+(100*$S79)),0)</f>
        <v>0</v>
      </c>
      <c r="AB79" s="9">
        <f>ROUND((100*$S79*Cashflow!AY78)/(100+(100*$S79)),0)</f>
        <v>0</v>
      </c>
      <c r="AC79" s="9">
        <f>ROUND((100*$S79*Cashflow!AZ78)/(100+(100*$S79)),0)</f>
        <v>0</v>
      </c>
      <c r="AD79" s="9">
        <f>ROUND((100*$S79*Cashflow!BA78)/(100+(100*$S79)),0)</f>
        <v>0</v>
      </c>
      <c r="AE79" s="8">
        <f>ROUND((100*$S79*Cashflow!BB78)/(100+(100*$S79)),0)</f>
        <v>0</v>
      </c>
      <c r="AF79" s="9"/>
      <c r="AG79" s="9"/>
      <c r="AH79" s="21" t="str">
        <f t="shared" si="6"/>
        <v>Capital repayments</v>
      </c>
      <c r="AI79" s="27">
        <f>Cashflow!BF78</f>
        <v>0</v>
      </c>
      <c r="AJ79" s="10">
        <f>ROUND((100*$AI79*Cashflow!BG78)/(100+(100*$AI79)),0)</f>
        <v>0</v>
      </c>
      <c r="AK79" s="9">
        <f>ROUND((100*$AI79*Cashflow!BH78)/(100+(100*$AI79)),0)</f>
        <v>0</v>
      </c>
      <c r="AL79" s="9">
        <f>ROUND((100*$AI79*Cashflow!BI78)/(100+(100*$AI79)),0)</f>
        <v>0</v>
      </c>
      <c r="AM79" s="9">
        <f>ROUND((100*$AI79*Cashflow!BJ78)/(100+(100*$AI79)),0)</f>
        <v>0</v>
      </c>
      <c r="AN79" s="9">
        <f>ROUND((100*$AI79*Cashflow!BK78)/(100+(100*$AI79)),0)</f>
        <v>0</v>
      </c>
      <c r="AO79" s="9">
        <f>ROUND((100*$AI79*Cashflow!BL78)/(100+(100*$AI79)),0)</f>
        <v>0</v>
      </c>
      <c r="AP79" s="9">
        <f>ROUND((100*$AI79*Cashflow!BM78)/(100+(100*$AI79)),0)</f>
        <v>0</v>
      </c>
      <c r="AQ79" s="9">
        <f>ROUND((100*$AI79*Cashflow!BN78)/(100+(100*$AI79)),0)</f>
        <v>0</v>
      </c>
      <c r="AR79" s="9">
        <f>ROUND((100*$AI79*Cashflow!BO78)/(100+(100*$AI79)),0)</f>
        <v>0</v>
      </c>
      <c r="AS79" s="9">
        <f>ROUND((100*$AI79*Cashflow!BP78)/(100+(100*$AI79)),0)</f>
        <v>0</v>
      </c>
      <c r="AT79" s="9">
        <f>ROUND((100*$AI79*Cashflow!BQ78)/(100+(100*$AI79)),0)</f>
        <v>0</v>
      </c>
      <c r="AU79" s="8">
        <f>ROUND((100*$AI79*Cashflow!BR78)/(100+(100*$AI79)),0)</f>
        <v>0</v>
      </c>
      <c r="AV79" s="9"/>
    </row>
    <row r="80" spans="2:48" x14ac:dyDescent="0.2">
      <c r="B80" s="21" t="str">
        <f>Cashflow!B79</f>
        <v>Interest payments</v>
      </c>
      <c r="C80" s="27">
        <f>Cashflow!C79</f>
        <v>0</v>
      </c>
      <c r="D80" s="10">
        <f>ROUND((100*$C80*Cashflow!D79)/(100+(100*$C80)),0)</f>
        <v>0</v>
      </c>
      <c r="E80" s="9">
        <f>ROUND((100*$C80*Cashflow!F79)/(100+(100*$C80)),0)</f>
        <v>0</v>
      </c>
      <c r="F80" s="9">
        <f>ROUND((100*$C80*Cashflow!H79)/(100+(100*$C80)),0)</f>
        <v>0</v>
      </c>
      <c r="G80" s="9">
        <f>ROUND((100*$C80*Cashflow!M79)/(100+(100*$C80)),0)</f>
        <v>0</v>
      </c>
      <c r="H80" s="9">
        <f>ROUND((100*$C80*Cashflow!O79)/(100+(100*$C80)),0)</f>
        <v>0</v>
      </c>
      <c r="I80" s="9">
        <f>ROUND((100*$C80*Cashflow!Q79)/(100+(100*$C80)),0)</f>
        <v>0</v>
      </c>
      <c r="J80" s="9">
        <f>ROUND((100*$C80*Cashflow!V79)/(100+(100*$C80)),0)</f>
        <v>0</v>
      </c>
      <c r="K80" s="9">
        <f>ROUND((100*$C80*Cashflow!X79)/(100+(100*$C80)),0)</f>
        <v>0</v>
      </c>
      <c r="L80" s="9">
        <f>ROUND((100*$C80*Cashflow!Z79)/(100+(100*$C80)),0)</f>
        <v>0</v>
      </c>
      <c r="M80" s="9">
        <f>ROUND((100*$C80*Cashflow!AE79)/(100+(100*$C80)),0)</f>
        <v>0</v>
      </c>
      <c r="N80" s="9">
        <f>ROUND((100*$C80*Cashflow!AG79)/(100+(100*$C80)),0)</f>
        <v>0</v>
      </c>
      <c r="O80" s="8">
        <f>ROUND((100*$C80*Cashflow!AI79)/(100+(100*$C80)),0)</f>
        <v>0</v>
      </c>
      <c r="P80" s="9"/>
      <c r="Q80" s="9"/>
      <c r="R80" s="21" t="str">
        <f t="shared" si="5"/>
        <v>Interest payments</v>
      </c>
      <c r="S80" s="27">
        <f>Cashflow!AP79</f>
        <v>0</v>
      </c>
      <c r="T80" s="10">
        <f>ROUND((100*$S80*Cashflow!AQ79)/(100+(100*$S80)),0)</f>
        <v>0</v>
      </c>
      <c r="U80" s="9">
        <f>ROUND((100*$S80*Cashflow!AR79)/(100+(100*$S80)),0)</f>
        <v>0</v>
      </c>
      <c r="V80" s="9">
        <f>ROUND((100*$S80*Cashflow!AS79)/(100+(100*$S80)),0)</f>
        <v>0</v>
      </c>
      <c r="W80" s="9">
        <f>ROUND((100*$S80*Cashflow!AT79)/(100+(100*$S80)),0)</f>
        <v>0</v>
      </c>
      <c r="X80" s="9">
        <f>ROUND((100*$S80*Cashflow!AU79)/(100+(100*$S80)),0)</f>
        <v>0</v>
      </c>
      <c r="Y80" s="9">
        <f>ROUND((100*$S80*Cashflow!AV79)/(100+(100*$S80)),0)</f>
        <v>0</v>
      </c>
      <c r="Z80" s="9">
        <f>ROUND((100*$S80*Cashflow!AW79)/(100+(100*$S80)),0)</f>
        <v>0</v>
      </c>
      <c r="AA80" s="9">
        <f>ROUND((100*$S80*Cashflow!AX79)/(100+(100*$S80)),0)</f>
        <v>0</v>
      </c>
      <c r="AB80" s="9">
        <f>ROUND((100*$S80*Cashflow!AY79)/(100+(100*$S80)),0)</f>
        <v>0</v>
      </c>
      <c r="AC80" s="9">
        <f>ROUND((100*$S80*Cashflow!AZ79)/(100+(100*$S80)),0)</f>
        <v>0</v>
      </c>
      <c r="AD80" s="9">
        <f>ROUND((100*$S80*Cashflow!BA79)/(100+(100*$S80)),0)</f>
        <v>0</v>
      </c>
      <c r="AE80" s="8">
        <f>ROUND((100*$S80*Cashflow!BB79)/(100+(100*$S80)),0)</f>
        <v>0</v>
      </c>
      <c r="AF80" s="9"/>
      <c r="AG80" s="9"/>
      <c r="AH80" s="21" t="str">
        <f t="shared" si="6"/>
        <v>Interest payments</v>
      </c>
      <c r="AI80" s="27">
        <f>Cashflow!BF79</f>
        <v>0</v>
      </c>
      <c r="AJ80" s="10">
        <f>ROUND((100*$AI80*Cashflow!BG79)/(100+(100*$AI80)),0)</f>
        <v>0</v>
      </c>
      <c r="AK80" s="9">
        <f>ROUND((100*$AI80*Cashflow!BH79)/(100+(100*$AI80)),0)</f>
        <v>0</v>
      </c>
      <c r="AL80" s="9">
        <f>ROUND((100*$AI80*Cashflow!BI79)/(100+(100*$AI80)),0)</f>
        <v>0</v>
      </c>
      <c r="AM80" s="9">
        <f>ROUND((100*$AI80*Cashflow!BJ79)/(100+(100*$AI80)),0)</f>
        <v>0</v>
      </c>
      <c r="AN80" s="9">
        <f>ROUND((100*$AI80*Cashflow!BK79)/(100+(100*$AI80)),0)</f>
        <v>0</v>
      </c>
      <c r="AO80" s="9">
        <f>ROUND((100*$AI80*Cashflow!BL79)/(100+(100*$AI80)),0)</f>
        <v>0</v>
      </c>
      <c r="AP80" s="9">
        <f>ROUND((100*$AI80*Cashflow!BM79)/(100+(100*$AI80)),0)</f>
        <v>0</v>
      </c>
      <c r="AQ80" s="9">
        <f>ROUND((100*$AI80*Cashflow!BN79)/(100+(100*$AI80)),0)</f>
        <v>0</v>
      </c>
      <c r="AR80" s="9">
        <f>ROUND((100*$AI80*Cashflow!BO79)/(100+(100*$AI80)),0)</f>
        <v>0</v>
      </c>
      <c r="AS80" s="9">
        <f>ROUND((100*$AI80*Cashflow!BP79)/(100+(100*$AI80)),0)</f>
        <v>0</v>
      </c>
      <c r="AT80" s="9">
        <f>ROUND((100*$AI80*Cashflow!BQ79)/(100+(100*$AI80)),0)</f>
        <v>0</v>
      </c>
      <c r="AU80" s="8">
        <f>ROUND((100*$AI80*Cashflow!BR79)/(100+(100*$AI80)),0)</f>
        <v>0</v>
      </c>
      <c r="AV80" s="9"/>
    </row>
    <row r="81" spans="2:48" x14ac:dyDescent="0.2">
      <c r="B81" s="21">
        <f>Cashflow!B80</f>
        <v>0</v>
      </c>
      <c r="C81" s="27">
        <f>Cashflow!C80</f>
        <v>0</v>
      </c>
      <c r="D81" s="10"/>
      <c r="E81" s="9"/>
      <c r="F81" s="9"/>
      <c r="G81" s="9"/>
      <c r="H81" s="9"/>
      <c r="I81" s="9"/>
      <c r="J81" s="9"/>
      <c r="K81" s="9"/>
      <c r="L81" s="9"/>
      <c r="M81" s="9"/>
      <c r="N81" s="9"/>
      <c r="O81" s="8"/>
      <c r="P81" s="9"/>
      <c r="Q81" s="9"/>
      <c r="R81" s="21">
        <f t="shared" si="5"/>
        <v>0</v>
      </c>
      <c r="S81" s="27">
        <f>Cashflow!AP80</f>
        <v>0</v>
      </c>
      <c r="T81" s="10"/>
      <c r="U81" s="9"/>
      <c r="V81" s="9"/>
      <c r="W81" s="9"/>
      <c r="X81" s="9"/>
      <c r="Y81" s="9"/>
      <c r="Z81" s="9"/>
      <c r="AA81" s="9"/>
      <c r="AB81" s="9"/>
      <c r="AC81" s="9"/>
      <c r="AD81" s="9"/>
      <c r="AE81" s="8"/>
      <c r="AF81" s="9"/>
      <c r="AG81" s="9"/>
      <c r="AH81" s="21">
        <f t="shared" si="6"/>
        <v>0</v>
      </c>
      <c r="AI81" s="27">
        <f>Cashflow!BF80</f>
        <v>0</v>
      </c>
      <c r="AJ81" s="10">
        <f>ROUND((100*$AI81*Cashflow!BG80)/(100+(100*$AI81)),0)</f>
        <v>0</v>
      </c>
      <c r="AK81" s="9">
        <f>ROUND((100*$AI81*Cashflow!BH80)/(100+(100*$AI81)),0)</f>
        <v>0</v>
      </c>
      <c r="AL81" s="9">
        <f>ROUND((100*$AI81*Cashflow!BI80)/(100+(100*$AI81)),0)</f>
        <v>0</v>
      </c>
      <c r="AM81" s="9">
        <f>ROUND((100*$AI81*Cashflow!BJ80)/(100+(100*$AI81)),0)</f>
        <v>0</v>
      </c>
      <c r="AN81" s="9">
        <f>ROUND((100*$AI81*Cashflow!BK80)/(100+(100*$AI81)),0)</f>
        <v>0</v>
      </c>
      <c r="AO81" s="9">
        <f>ROUND((100*$AI81*Cashflow!BL80)/(100+(100*$AI81)),0)</f>
        <v>0</v>
      </c>
      <c r="AP81" s="9">
        <f>ROUND((100*$AI81*Cashflow!BM80)/(100+(100*$AI81)),0)</f>
        <v>0</v>
      </c>
      <c r="AQ81" s="9">
        <f>ROUND((100*$AI81*Cashflow!BN80)/(100+(100*$AI81)),0)</f>
        <v>0</v>
      </c>
      <c r="AR81" s="9">
        <f>ROUND((100*$AI81*Cashflow!BO80)/(100+(100*$AI81)),0)</f>
        <v>0</v>
      </c>
      <c r="AS81" s="9">
        <f>ROUND((100*$AI81*Cashflow!BP80)/(100+(100*$AI81)),0)</f>
        <v>0</v>
      </c>
      <c r="AT81" s="9">
        <f>ROUND((100*$AI81*Cashflow!BQ80)/(100+(100*$AI81)),0)</f>
        <v>0</v>
      </c>
      <c r="AU81" s="8">
        <f>ROUND((100*$AI81*Cashflow!BR80)/(100+(100*$AI81)),0)</f>
        <v>0</v>
      </c>
      <c r="AV81" s="9"/>
    </row>
    <row r="82" spans="2:48" ht="13.5" thickBot="1" x14ac:dyDescent="0.25">
      <c r="B82" s="21" t="str">
        <f>Cashflow!B81</f>
        <v>Total outflows</v>
      </c>
      <c r="C82" s="27">
        <f>Cashflow!C81</f>
        <v>0</v>
      </c>
      <c r="D82" s="15">
        <f t="shared" ref="D82:O82" si="7">SUM(D31:D80)</f>
        <v>0</v>
      </c>
      <c r="E82" s="16">
        <f t="shared" si="7"/>
        <v>0</v>
      </c>
      <c r="F82" s="16">
        <f t="shared" si="7"/>
        <v>0</v>
      </c>
      <c r="G82" s="16">
        <f t="shared" si="7"/>
        <v>0</v>
      </c>
      <c r="H82" s="16">
        <f t="shared" si="7"/>
        <v>0</v>
      </c>
      <c r="I82" s="16">
        <f t="shared" si="7"/>
        <v>0</v>
      </c>
      <c r="J82" s="16">
        <f t="shared" si="7"/>
        <v>0</v>
      </c>
      <c r="K82" s="16">
        <f t="shared" si="7"/>
        <v>0</v>
      </c>
      <c r="L82" s="16">
        <f t="shared" si="7"/>
        <v>0</v>
      </c>
      <c r="M82" s="16">
        <f t="shared" si="7"/>
        <v>0</v>
      </c>
      <c r="N82" s="16">
        <f t="shared" si="7"/>
        <v>0</v>
      </c>
      <c r="O82" s="17">
        <f t="shared" si="7"/>
        <v>0</v>
      </c>
      <c r="P82" s="9"/>
      <c r="Q82" s="9"/>
      <c r="R82" s="21" t="str">
        <f t="shared" si="5"/>
        <v>Total outflows</v>
      </c>
      <c r="T82" s="15">
        <f t="shared" ref="T82:AE82" si="8">SUM(T31:T80)</f>
        <v>0</v>
      </c>
      <c r="U82" s="16">
        <f t="shared" si="8"/>
        <v>0</v>
      </c>
      <c r="V82" s="16">
        <f t="shared" si="8"/>
        <v>0</v>
      </c>
      <c r="W82" s="16">
        <f t="shared" si="8"/>
        <v>0</v>
      </c>
      <c r="X82" s="16">
        <f t="shared" si="8"/>
        <v>0</v>
      </c>
      <c r="Y82" s="16">
        <f t="shared" si="8"/>
        <v>0</v>
      </c>
      <c r="Z82" s="16">
        <f t="shared" si="8"/>
        <v>0</v>
      </c>
      <c r="AA82" s="16">
        <f t="shared" si="8"/>
        <v>0</v>
      </c>
      <c r="AB82" s="16">
        <f t="shared" si="8"/>
        <v>0</v>
      </c>
      <c r="AC82" s="16">
        <f t="shared" si="8"/>
        <v>0</v>
      </c>
      <c r="AD82" s="16">
        <f t="shared" si="8"/>
        <v>0</v>
      </c>
      <c r="AE82" s="17">
        <f t="shared" si="8"/>
        <v>0</v>
      </c>
      <c r="AF82" s="9"/>
      <c r="AG82" s="9"/>
      <c r="AH82" s="21" t="str">
        <f t="shared" si="6"/>
        <v>Total outflows</v>
      </c>
      <c r="AJ82" s="15">
        <f t="shared" ref="AJ82:AU82" si="9">SUM(AJ31:AJ80)</f>
        <v>0</v>
      </c>
      <c r="AK82" s="16">
        <f t="shared" si="9"/>
        <v>0</v>
      </c>
      <c r="AL82" s="16">
        <f t="shared" si="9"/>
        <v>0</v>
      </c>
      <c r="AM82" s="16">
        <f t="shared" si="9"/>
        <v>0</v>
      </c>
      <c r="AN82" s="16">
        <f t="shared" si="9"/>
        <v>0</v>
      </c>
      <c r="AO82" s="16">
        <f t="shared" si="9"/>
        <v>0</v>
      </c>
      <c r="AP82" s="16">
        <f t="shared" si="9"/>
        <v>0</v>
      </c>
      <c r="AQ82" s="16">
        <f t="shared" si="9"/>
        <v>0</v>
      </c>
      <c r="AR82" s="16">
        <f t="shared" si="9"/>
        <v>0</v>
      </c>
      <c r="AS82" s="16">
        <f t="shared" si="9"/>
        <v>0</v>
      </c>
      <c r="AT82" s="16">
        <f t="shared" si="9"/>
        <v>0</v>
      </c>
      <c r="AU82" s="17">
        <f t="shared" si="9"/>
        <v>0</v>
      </c>
      <c r="AV82" s="9"/>
    </row>
    <row r="83" spans="2:48" x14ac:dyDescent="0.2">
      <c r="D83" s="9"/>
      <c r="E83" s="9"/>
      <c r="F83" s="9"/>
      <c r="G83" s="9"/>
      <c r="H83" s="9"/>
      <c r="I83" s="9"/>
      <c r="J83" s="9"/>
      <c r="K83" s="9"/>
      <c r="L83" s="9"/>
      <c r="M83" s="9"/>
      <c r="N83" s="9"/>
      <c r="O83" s="9"/>
      <c r="P83" s="9"/>
      <c r="Q83" s="9"/>
      <c r="R83" s="9"/>
      <c r="T83" s="9"/>
      <c r="U83" s="9"/>
      <c r="V83" s="9"/>
      <c r="W83" s="9"/>
      <c r="X83" s="9"/>
      <c r="Y83" s="9"/>
      <c r="Z83" s="9"/>
      <c r="AA83" s="9"/>
      <c r="AB83" s="9"/>
      <c r="AC83" s="9"/>
      <c r="AD83" s="9"/>
      <c r="AE83" s="9"/>
      <c r="AF83" s="9"/>
      <c r="AG83" s="9"/>
      <c r="AH83" s="9"/>
      <c r="AJ83" s="9"/>
      <c r="AK83" s="9"/>
      <c r="AL83" s="9"/>
      <c r="AM83" s="9"/>
      <c r="AN83" s="9"/>
      <c r="AO83" s="9"/>
      <c r="AP83" s="9"/>
      <c r="AQ83" s="9"/>
      <c r="AR83" s="9"/>
      <c r="AS83" s="9"/>
      <c r="AT83" s="9"/>
      <c r="AU83" s="9"/>
      <c r="AV83" s="9"/>
    </row>
    <row r="84" spans="2:48" x14ac:dyDescent="0.2">
      <c r="B84" s="21" t="s">
        <v>1</v>
      </c>
      <c r="D84" s="18">
        <f>D27-D82</f>
        <v>0</v>
      </c>
      <c r="E84" s="18">
        <f t="shared" ref="E84:O84" si="10">E27-E82</f>
        <v>0</v>
      </c>
      <c r="F84" s="18">
        <f t="shared" si="10"/>
        <v>0</v>
      </c>
      <c r="G84" s="18">
        <f t="shared" si="10"/>
        <v>0</v>
      </c>
      <c r="H84" s="18">
        <f t="shared" si="10"/>
        <v>0</v>
      </c>
      <c r="I84" s="18">
        <f t="shared" si="10"/>
        <v>0</v>
      </c>
      <c r="J84" s="18">
        <f t="shared" si="10"/>
        <v>0</v>
      </c>
      <c r="K84" s="18">
        <f t="shared" si="10"/>
        <v>0</v>
      </c>
      <c r="L84" s="18">
        <f t="shared" si="10"/>
        <v>0</v>
      </c>
      <c r="M84" s="18">
        <f t="shared" si="10"/>
        <v>0</v>
      </c>
      <c r="N84" s="18">
        <f t="shared" si="10"/>
        <v>0</v>
      </c>
      <c r="O84" s="18">
        <f t="shared" si="10"/>
        <v>0</v>
      </c>
      <c r="P84" s="9"/>
      <c r="Q84" s="9"/>
      <c r="R84" s="21" t="s">
        <v>1</v>
      </c>
      <c r="T84" s="18">
        <f>T27-T82</f>
        <v>0</v>
      </c>
      <c r="U84" s="18">
        <f t="shared" ref="U84:AE84" si="11">U27-U82</f>
        <v>0</v>
      </c>
      <c r="V84" s="18">
        <f t="shared" si="11"/>
        <v>0</v>
      </c>
      <c r="W84" s="18">
        <f t="shared" si="11"/>
        <v>0</v>
      </c>
      <c r="X84" s="18">
        <f t="shared" si="11"/>
        <v>0</v>
      </c>
      <c r="Y84" s="18">
        <f t="shared" si="11"/>
        <v>0</v>
      </c>
      <c r="Z84" s="18">
        <f t="shared" si="11"/>
        <v>0</v>
      </c>
      <c r="AA84" s="18">
        <f t="shared" si="11"/>
        <v>0</v>
      </c>
      <c r="AB84" s="18">
        <f t="shared" si="11"/>
        <v>0</v>
      </c>
      <c r="AC84" s="18">
        <f t="shared" si="11"/>
        <v>0</v>
      </c>
      <c r="AD84" s="18">
        <f t="shared" si="11"/>
        <v>0</v>
      </c>
      <c r="AE84" s="18">
        <f t="shared" si="11"/>
        <v>0</v>
      </c>
      <c r="AF84" s="9"/>
      <c r="AG84" s="9"/>
      <c r="AH84" s="21" t="s">
        <v>1</v>
      </c>
      <c r="AJ84" s="18">
        <f>AJ27-AJ82</f>
        <v>0</v>
      </c>
      <c r="AK84" s="18">
        <f t="shared" ref="AK84:AU84" si="12">AK27-AK82</f>
        <v>0</v>
      </c>
      <c r="AL84" s="18">
        <f t="shared" si="12"/>
        <v>0</v>
      </c>
      <c r="AM84" s="18">
        <f t="shared" si="12"/>
        <v>0</v>
      </c>
      <c r="AN84" s="18">
        <f t="shared" si="12"/>
        <v>0</v>
      </c>
      <c r="AO84" s="18">
        <f t="shared" si="12"/>
        <v>0</v>
      </c>
      <c r="AP84" s="18">
        <f t="shared" si="12"/>
        <v>0</v>
      </c>
      <c r="AQ84" s="18">
        <f t="shared" si="12"/>
        <v>0</v>
      </c>
      <c r="AR84" s="18">
        <f t="shared" si="12"/>
        <v>0</v>
      </c>
      <c r="AS84" s="18">
        <f t="shared" si="12"/>
        <v>0</v>
      </c>
      <c r="AT84" s="18">
        <f t="shared" si="12"/>
        <v>0</v>
      </c>
      <c r="AU84" s="18">
        <f t="shared" si="12"/>
        <v>0</v>
      </c>
      <c r="AV84" s="9"/>
    </row>
    <row r="85" spans="2:48" x14ac:dyDescent="0.2">
      <c r="D85" s="9"/>
      <c r="E85" s="9"/>
      <c r="F85" s="9"/>
      <c r="G85" s="9"/>
      <c r="H85" s="9"/>
      <c r="I85" s="9"/>
      <c r="J85" s="9"/>
      <c r="K85" s="9"/>
      <c r="L85" s="9"/>
      <c r="M85" s="9"/>
      <c r="N85" s="9"/>
      <c r="O85" s="9"/>
      <c r="T85" s="9"/>
      <c r="U85" s="9"/>
      <c r="V85" s="9"/>
      <c r="W85" s="9"/>
      <c r="X85" s="9"/>
      <c r="Y85" s="9"/>
      <c r="Z85" s="9"/>
      <c r="AA85" s="9"/>
      <c r="AB85" s="9"/>
      <c r="AC85" s="9"/>
      <c r="AD85" s="9"/>
      <c r="AE85" s="9"/>
      <c r="AK85" s="9"/>
      <c r="AL85" s="9"/>
      <c r="AM85" s="9"/>
      <c r="AN85" s="9"/>
      <c r="AO85" s="9"/>
      <c r="AP85" s="9"/>
      <c r="AQ85" s="9"/>
      <c r="AR85" s="9"/>
      <c r="AS85" s="9"/>
      <c r="AT85" s="9"/>
      <c r="AU85" s="9"/>
    </row>
    <row r="86" spans="2:48" x14ac:dyDescent="0.2">
      <c r="D86" s="9"/>
      <c r="E86" s="9"/>
      <c r="F86" s="9"/>
      <c r="G86" s="9"/>
      <c r="H86" s="9"/>
      <c r="I86" s="35"/>
      <c r="J86" s="9"/>
      <c r="K86" s="9"/>
      <c r="L86" s="9"/>
      <c r="M86" s="9"/>
      <c r="N86" s="9"/>
      <c r="O86" s="9"/>
      <c r="T86" s="9"/>
      <c r="U86" s="9"/>
      <c r="V86" s="9"/>
      <c r="W86" s="9"/>
      <c r="X86" s="9"/>
      <c r="Y86" s="35"/>
      <c r="Z86" s="9"/>
      <c r="AA86" s="9"/>
      <c r="AB86" s="9"/>
      <c r="AC86" s="9"/>
      <c r="AD86" s="9"/>
      <c r="AE86" s="9"/>
      <c r="AK86" s="9"/>
      <c r="AL86" s="9"/>
      <c r="AM86" s="9"/>
      <c r="AN86" s="9"/>
      <c r="AO86" s="9"/>
      <c r="AP86" s="35"/>
      <c r="AQ86" s="9"/>
      <c r="AR86" s="9"/>
      <c r="AS86" s="9"/>
      <c r="AT86" s="9"/>
      <c r="AU86" s="9"/>
    </row>
    <row r="97" spans="4:47" x14ac:dyDescent="0.2">
      <c r="D97" s="9"/>
      <c r="E97" s="9"/>
      <c r="F97" s="9"/>
      <c r="G97" s="9"/>
      <c r="H97" s="9"/>
      <c r="I97" s="9"/>
      <c r="J97" s="9"/>
      <c r="K97" s="9"/>
      <c r="L97" s="9"/>
      <c r="M97" s="9"/>
      <c r="N97" s="9"/>
      <c r="O97" s="9"/>
      <c r="T97" s="9"/>
      <c r="U97" s="9"/>
      <c r="V97" s="9"/>
      <c r="W97" s="9"/>
      <c r="X97" s="9"/>
      <c r="Y97" s="9"/>
      <c r="Z97" s="9"/>
      <c r="AA97" s="9"/>
      <c r="AB97" s="9"/>
      <c r="AC97" s="9"/>
      <c r="AD97" s="9"/>
      <c r="AE97" s="9"/>
      <c r="AK97" s="9"/>
      <c r="AL97" s="9"/>
      <c r="AM97" s="9"/>
      <c r="AN97" s="9"/>
      <c r="AO97" s="9"/>
      <c r="AP97" s="9"/>
      <c r="AQ97" s="9"/>
      <c r="AR97" s="9"/>
      <c r="AS97" s="9"/>
      <c r="AT97" s="9"/>
      <c r="AU97" s="9"/>
    </row>
    <row r="142" spans="4:47" x14ac:dyDescent="0.2">
      <c r="D142" s="9"/>
      <c r="E142" s="9"/>
      <c r="F142" s="9"/>
      <c r="G142" s="9"/>
      <c r="H142" s="9"/>
      <c r="I142" s="9"/>
      <c r="J142" s="9"/>
      <c r="K142" s="9"/>
      <c r="L142" s="9"/>
      <c r="M142" s="9"/>
      <c r="N142" s="9"/>
      <c r="O142" s="9"/>
      <c r="T142" s="9"/>
      <c r="U142" s="9"/>
      <c r="V142" s="9"/>
      <c r="W142" s="9"/>
      <c r="X142" s="9"/>
      <c r="Y142" s="9"/>
      <c r="Z142" s="9"/>
      <c r="AA142" s="9"/>
      <c r="AB142" s="9"/>
      <c r="AC142" s="9"/>
      <c r="AD142" s="9"/>
      <c r="AE142" s="9"/>
      <c r="AK142" s="9"/>
      <c r="AL142" s="9"/>
      <c r="AM142" s="9"/>
      <c r="AN142" s="9"/>
      <c r="AO142" s="9"/>
      <c r="AP142" s="9"/>
      <c r="AQ142" s="9"/>
      <c r="AR142" s="9"/>
      <c r="AS142" s="9"/>
      <c r="AT142" s="9"/>
      <c r="AU142" s="9"/>
    </row>
    <row r="166" spans="4:47" x14ac:dyDescent="0.2">
      <c r="D166" s="9"/>
      <c r="E166" s="9"/>
      <c r="F166" s="9"/>
      <c r="G166" s="9"/>
      <c r="H166" s="9"/>
      <c r="I166" s="9"/>
      <c r="J166" s="9"/>
      <c r="K166" s="9"/>
      <c r="L166" s="9"/>
      <c r="M166" s="9"/>
      <c r="N166" s="9"/>
      <c r="O166" s="9"/>
      <c r="T166" s="9"/>
      <c r="U166" s="9"/>
      <c r="V166" s="9"/>
      <c r="W166" s="9"/>
      <c r="X166" s="9"/>
      <c r="Y166" s="9"/>
      <c r="Z166" s="9"/>
      <c r="AA166" s="9"/>
      <c r="AB166" s="9"/>
      <c r="AC166" s="9"/>
      <c r="AD166" s="9"/>
      <c r="AE166" s="9"/>
      <c r="AK166" s="9"/>
      <c r="AL166" s="9"/>
      <c r="AM166" s="9"/>
      <c r="AN166" s="9"/>
      <c r="AO166" s="9"/>
      <c r="AP166" s="9"/>
      <c r="AQ166" s="9"/>
      <c r="AR166" s="9"/>
      <c r="AS166" s="9"/>
      <c r="AT166" s="9"/>
      <c r="AU166" s="9"/>
    </row>
    <row r="210" spans="4:47" x14ac:dyDescent="0.2">
      <c r="D210" s="9"/>
      <c r="E210" s="9"/>
      <c r="F210" s="9"/>
      <c r="G210" s="9"/>
      <c r="H210" s="9"/>
      <c r="I210" s="9"/>
      <c r="J210" s="9"/>
      <c r="K210" s="9"/>
      <c r="L210" s="9"/>
      <c r="M210" s="9"/>
      <c r="N210" s="9"/>
      <c r="O210" s="9"/>
      <c r="T210" s="9"/>
      <c r="U210" s="9"/>
      <c r="V210" s="9"/>
      <c r="W210" s="9"/>
      <c r="X210" s="9"/>
      <c r="Y210" s="9"/>
      <c r="Z210" s="9"/>
      <c r="AA210" s="9"/>
      <c r="AB210" s="9"/>
      <c r="AC210" s="9"/>
      <c r="AD210" s="9"/>
      <c r="AE210" s="9"/>
      <c r="AK210" s="9"/>
      <c r="AL210" s="9"/>
      <c r="AM210" s="9"/>
      <c r="AN210" s="9"/>
      <c r="AO210" s="9"/>
      <c r="AP210" s="9"/>
      <c r="AQ210" s="9"/>
      <c r="AR210" s="9"/>
      <c r="AS210" s="9"/>
      <c r="AT210" s="9"/>
      <c r="AU210" s="9"/>
    </row>
  </sheetData>
  <sheetProtection sheet="1" objects="1" scenarios="1" selectLockedCells="1"/>
  <mergeCells count="5">
    <mergeCell ref="J6:K6"/>
    <mergeCell ref="Z6:AA6"/>
    <mergeCell ref="AP6:AQ6"/>
    <mergeCell ref="N2:Q2"/>
    <mergeCell ref="B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Cashflow</vt:lpstr>
      <vt:lpstr>VAT calc</vt:lpstr>
      <vt:lpstr>Cashflow!Print_Area</vt:lpstr>
      <vt:lpstr>Cashflow!Print_Titles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Grigg</dc:creator>
  <cp:lastModifiedBy>Neil Pickard</cp:lastModifiedBy>
  <cp:lastPrinted>2018-01-29T14:22:04Z</cp:lastPrinted>
  <dcterms:created xsi:type="dcterms:W3CDTF">2011-12-01T09:48:40Z</dcterms:created>
  <dcterms:modified xsi:type="dcterms:W3CDTF">2019-03-04T09:44:46Z</dcterms:modified>
</cp:coreProperties>
</file>